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embeddings/oleObject1.bin" ContentType="application/vnd.openxmlformats-officedocument.oleObject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drawings/drawing7.xml" ContentType="application/vnd.openxmlformats-officedocument.drawing+xml"/>
  <Override PartName="/xl/drawings/drawing8.xml" ContentType="application/vnd.openxmlformats-officedocument.drawing+xml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Vasin\Desktop\1 Оля\1 РАБОТА\ПРАЙСЫ\"/>
    </mc:Choice>
  </mc:AlternateContent>
  <bookViews>
    <workbookView xWindow="0" yWindow="0" windowWidth="15345" windowHeight="4605" tabRatio="893" activeTab="1"/>
  </bookViews>
  <sheets>
    <sheet name="Алюминий Amigo" sheetId="39" r:id="rId1"/>
    <sheet name="Вертикалка Amigo" sheetId="40" r:id="rId2"/>
    <sheet name="Рулонка Mini  $" sheetId="36" r:id="rId3"/>
    <sheet name="Рулонка MGS $ " sheetId="41" r:id="rId4"/>
    <sheet name="Рулонка LVT ($)" sheetId="42" r:id="rId5"/>
    <sheet name="Кас. рулонка Uni 2 $" sheetId="38" r:id="rId6"/>
    <sheet name="Кассетная рулонка Uni 2 пруж. $" sheetId="43" r:id="rId7"/>
    <sheet name="Зебра Мini $" sheetId="44" r:id="rId8"/>
    <sheet name="Зебра UNI 2 $" sheetId="45" r:id="rId9"/>
    <sheet name="Зебра MGS $" sheetId="46" r:id="rId10"/>
    <sheet name="карнизы рим. шторы $" sheetId="50" r:id="rId11"/>
    <sheet name="Зебра LVT " sheetId="48" r:id="rId12"/>
    <sheet name="Плиссе Аmigo" sheetId="49" r:id="rId13"/>
  </sheets>
  <externalReferences>
    <externalReference r:id="rId14"/>
    <externalReference r:id="rId15"/>
  </externalReferences>
  <definedNames>
    <definedName name="Excel_BuiltIn_Print_Area_1_1" localSheetId="12">#REF!</definedName>
    <definedName name="Excel_BuiltIn_Print_Area_1_1">#REF!</definedName>
    <definedName name="Excel_BuiltIn_Print_Area_1_1_1" localSheetId="12">#REF!</definedName>
    <definedName name="Excel_BuiltIn_Print_Area_1_1_1">#REF!</definedName>
    <definedName name="Excel_BuiltIn_Print_Area_11" localSheetId="12">[1]Шина!#REF!</definedName>
    <definedName name="Excel_BuiltIn_Print_Area_11">[1]Шина!#REF!</definedName>
    <definedName name="Excel_BuiltIn_Print_Area_12" localSheetId="12">[1]Лонет!#REF!</definedName>
    <definedName name="Excel_BuiltIn_Print_Area_12">[1]Лонет!#REF!</definedName>
    <definedName name="Excel_BuiltIn_Print_Area_13_1" localSheetId="12">[1]Суаре!#REF!</definedName>
    <definedName name="Excel_BuiltIn_Print_Area_13_1">[1]Суаре!#REF!</definedName>
    <definedName name="Excel_BuiltIn_Print_Area_4_1" localSheetId="0">#REF!</definedName>
    <definedName name="Excel_BuiltIn_Print_Area_4_1" localSheetId="1">#REF!</definedName>
    <definedName name="Excel_BuiltIn_Print_Area_4_1" localSheetId="12">#REF!</definedName>
    <definedName name="Excel_BuiltIn_Print_Area_4_1">#REF!</definedName>
    <definedName name="Excel_BuiltIn_Print_Area_4_1_1" localSheetId="0">#REF!</definedName>
    <definedName name="Excel_BuiltIn_Print_Area_4_1_1" localSheetId="1">#REF!</definedName>
    <definedName name="Excel_BuiltIn_Print_Area_4_1_1" localSheetId="12">#REF!</definedName>
    <definedName name="Excel_BuiltIn_Print_Area_4_1_1">#REF!</definedName>
    <definedName name="Excel_BuiltIn_Print_Area_4_1_10" localSheetId="0">#REF!</definedName>
    <definedName name="Excel_BuiltIn_Print_Area_4_1_10" localSheetId="1">#REF!</definedName>
    <definedName name="Excel_BuiltIn_Print_Area_4_1_10" localSheetId="12">#REF!</definedName>
    <definedName name="Excel_BuiltIn_Print_Area_4_1_10">#REF!</definedName>
    <definedName name="Excel_BuiltIn_Print_Area_4_1_14" localSheetId="12">#REF!</definedName>
    <definedName name="Excel_BuiltIn_Print_Area_4_1_14">#REF!</definedName>
    <definedName name="Excel_BuiltIn_Print_Area_4_1_6" localSheetId="12">#REF!</definedName>
    <definedName name="Excel_BuiltIn_Print_Area_4_1_6">#REF!</definedName>
    <definedName name="Excel_BuiltIn_Print_Area_4_1_8" localSheetId="12">#REF!</definedName>
    <definedName name="Excel_BuiltIn_Print_Area_4_1_8">#REF!</definedName>
    <definedName name="Excel_BuiltIn_Print_Area_4_1_9">#REF!</definedName>
    <definedName name="Excel_BuiltIn_Print_Area_5_1">#REF!</definedName>
    <definedName name="Excel_BuiltIn_Print_Area_5_1_1">#REF!</definedName>
    <definedName name="Excel_BuiltIn_Print_Area_5_1_1_1">#REF!</definedName>
    <definedName name="Excel_BuiltIn_Print_Area_5_1_1_10">#REF!</definedName>
    <definedName name="Excel_BuiltIn_Print_Area_5_1_1_14">#REF!</definedName>
    <definedName name="Excel_BuiltIn_Print_Area_5_1_1_5">#REF!</definedName>
    <definedName name="Excel_BuiltIn_Print_Area_5_1_1_8">#REF!</definedName>
    <definedName name="Excel_BuiltIn_Print_Area_5_1_1_9">#REF!</definedName>
    <definedName name="Excel_BuiltIn_Print_Area_5_1_10">#REF!</definedName>
    <definedName name="Excel_BuiltIn_Print_Area_5_1_14">#REF!</definedName>
    <definedName name="Excel_BuiltIn_Print_Area_5_1_5">#REF!</definedName>
    <definedName name="Excel_BuiltIn_Print_Area_5_1_8">#REF!</definedName>
    <definedName name="Excel_BuiltIn_Print_Area_5_1_9">#REF!</definedName>
    <definedName name="Excel_BuiltIn_Print_Area_7_1">#REF!</definedName>
    <definedName name="Excel_BuiltIn_Print_Area_9_1">#REF!</definedName>
    <definedName name="ppppppp" localSheetId="12">[1]Шина!#REF!</definedName>
    <definedName name="ppppppp">[1]Шина!#REF!</definedName>
    <definedName name="Автоматика" localSheetId="12">[1]Шина!#REF!</definedName>
    <definedName name="Автоматика">[1]Шина!#REF!</definedName>
    <definedName name="Высота">'[2]Рулонка Люкс '!$C$5</definedName>
    <definedName name="К1" localSheetId="11">#REF!</definedName>
    <definedName name="К1" localSheetId="12">#REF!</definedName>
    <definedName name="К1">#REF!</definedName>
    <definedName name="_xlnm.Print_Area" localSheetId="0">'Алюминий Amigo'!$A$6:$J$97</definedName>
    <definedName name="_xlnm.Print_Area" localSheetId="1">'Вертикалка Amigo'!$A$6:$H$71</definedName>
    <definedName name="_xlnm.Print_Area" localSheetId="5">'Кас. рулонка Uni 2 $'!$A$6:$AS$58</definedName>
    <definedName name="_xlnm.Print_Area" localSheetId="2">'Рулонка Mini  $'!$A$6:$AS$61</definedName>
    <definedName name="уапыва">[1]Шина!#REF!</definedName>
    <definedName name="Ширина">'[2]Рулонка Люкс '!$C$4</definedName>
  </definedNames>
  <calcPr calcId="152511"/>
</workbook>
</file>

<file path=xl/calcChain.xml><?xml version="1.0" encoding="utf-8"?>
<calcChain xmlns="http://schemas.openxmlformats.org/spreadsheetml/2006/main">
  <c r="AN45" i="38" l="1"/>
  <c r="AN46" i="38"/>
  <c r="AN47" i="38"/>
  <c r="AN48" i="38"/>
  <c r="AN49" i="38"/>
  <c r="AN50" i="38"/>
  <c r="AN51" i="38"/>
  <c r="AN52" i="38"/>
  <c r="AN53" i="38"/>
  <c r="AN54" i="38"/>
  <c r="AN55" i="38"/>
  <c r="AN56" i="38"/>
  <c r="AN57" i="38"/>
  <c r="AN44" i="38"/>
  <c r="AL45" i="38"/>
  <c r="AL46" i="38"/>
  <c r="AL47" i="38"/>
  <c r="AL48" i="38"/>
  <c r="AL49" i="38"/>
  <c r="AL50" i="38"/>
  <c r="AL51" i="38"/>
  <c r="AL52" i="38"/>
  <c r="AL53" i="38"/>
  <c r="AL54" i="38"/>
  <c r="AL55" i="38"/>
  <c r="AL56" i="38"/>
  <c r="AL57" i="38"/>
  <c r="AL44" i="38"/>
  <c r="AJ45" i="38"/>
  <c r="AJ46" i="38"/>
  <c r="AJ47" i="38"/>
  <c r="AJ48" i="38"/>
  <c r="AJ49" i="38"/>
  <c r="AJ50" i="38"/>
  <c r="AJ51" i="38"/>
  <c r="AJ52" i="38"/>
  <c r="AJ53" i="38"/>
  <c r="AJ54" i="38"/>
  <c r="AJ55" i="38"/>
  <c r="AJ56" i="38"/>
  <c r="AJ57" i="38"/>
  <c r="AJ44" i="38"/>
  <c r="AH57" i="38"/>
  <c r="AH45" i="38"/>
  <c r="AH46" i="38"/>
  <c r="AH47" i="38"/>
  <c r="AH48" i="38"/>
  <c r="AH49" i="38"/>
  <c r="AH50" i="38"/>
  <c r="AH51" i="38"/>
  <c r="AH52" i="38"/>
  <c r="AH53" i="38"/>
  <c r="AH54" i="38"/>
  <c r="AH55" i="38"/>
  <c r="AH56" i="38"/>
  <c r="AH44" i="38"/>
  <c r="AF45" i="38"/>
  <c r="AF46" i="38"/>
  <c r="AF47" i="38"/>
  <c r="AF48" i="38"/>
  <c r="AF49" i="38"/>
  <c r="AF50" i="38"/>
  <c r="AF51" i="38"/>
  <c r="AF52" i="38"/>
  <c r="AF53" i="38"/>
  <c r="AF54" i="38"/>
  <c r="AF55" i="38"/>
  <c r="AF56" i="38"/>
  <c r="AF57" i="38"/>
  <c r="AF44" i="38"/>
  <c r="AD57" i="38"/>
  <c r="AD45" i="38"/>
  <c r="AD46" i="38"/>
  <c r="AD47" i="38"/>
  <c r="AD48" i="38"/>
  <c r="AD49" i="38"/>
  <c r="AD50" i="38"/>
  <c r="AD51" i="38"/>
  <c r="AD52" i="38"/>
  <c r="AD53" i="38"/>
  <c r="AD54" i="38"/>
  <c r="AD55" i="38"/>
  <c r="AD56" i="38"/>
  <c r="AD44" i="38"/>
  <c r="AB45" i="38"/>
  <c r="AB46" i="38"/>
  <c r="AB47" i="38"/>
  <c r="AB48" i="38"/>
  <c r="AB49" i="38"/>
  <c r="AB50" i="38"/>
  <c r="AB51" i="38"/>
  <c r="AB52" i="38"/>
  <c r="AB53" i="38"/>
  <c r="AB54" i="38"/>
  <c r="AB55" i="38"/>
  <c r="AB56" i="38"/>
  <c r="AB57" i="38"/>
  <c r="AB44" i="38"/>
  <c r="Z44" i="38"/>
  <c r="Z45" i="38"/>
  <c r="Z46" i="38"/>
  <c r="Z47" i="38"/>
  <c r="Z48" i="38"/>
  <c r="Z49" i="38"/>
  <c r="Z50" i="38"/>
  <c r="Z51" i="38"/>
  <c r="Z52" i="38"/>
  <c r="Z53" i="38"/>
  <c r="Z54" i="38"/>
  <c r="Z55" i="38"/>
  <c r="Z56" i="38"/>
  <c r="Z57" i="38"/>
  <c r="R45" i="38"/>
  <c r="R46" i="38"/>
  <c r="R47" i="38"/>
  <c r="R48" i="38"/>
  <c r="R49" i="38"/>
  <c r="R50" i="38"/>
  <c r="R51" i="38"/>
  <c r="R52" i="38"/>
  <c r="R53" i="38"/>
  <c r="R54" i="38"/>
  <c r="R55" i="38"/>
  <c r="R56" i="38"/>
  <c r="R57" i="38"/>
  <c r="R44" i="38"/>
  <c r="P45" i="38"/>
  <c r="P46" i="38"/>
  <c r="P47" i="38"/>
  <c r="P48" i="38"/>
  <c r="P49" i="38"/>
  <c r="P50" i="38"/>
  <c r="P51" i="38"/>
  <c r="P52" i="38"/>
  <c r="P53" i="38"/>
  <c r="P54" i="38"/>
  <c r="P55" i="38"/>
  <c r="P56" i="38"/>
  <c r="P57" i="38"/>
  <c r="P44" i="38"/>
  <c r="N44" i="38"/>
  <c r="N56" i="38"/>
  <c r="N57" i="38"/>
  <c r="N45" i="38"/>
  <c r="N46" i="38"/>
  <c r="N47" i="38"/>
  <c r="N48" i="38"/>
  <c r="N49" i="38"/>
  <c r="N50" i="38"/>
  <c r="N51" i="38"/>
  <c r="N52" i="38"/>
  <c r="N53" i="38"/>
  <c r="N54" i="38"/>
  <c r="N55" i="38"/>
  <c r="L45" i="38"/>
  <c r="L46" i="38"/>
  <c r="L47" i="38"/>
  <c r="L48" i="38"/>
  <c r="L49" i="38"/>
  <c r="L50" i="38"/>
  <c r="L51" i="38"/>
  <c r="L52" i="38"/>
  <c r="L53" i="38"/>
  <c r="L54" i="38"/>
  <c r="L55" i="38"/>
  <c r="L56" i="38"/>
  <c r="L57" i="38"/>
  <c r="L44" i="38"/>
  <c r="J57" i="38"/>
  <c r="J45" i="38"/>
  <c r="J46" i="38"/>
  <c r="J47" i="38"/>
  <c r="J48" i="38"/>
  <c r="J49" i="38"/>
  <c r="J50" i="38"/>
  <c r="J51" i="38"/>
  <c r="J52" i="38"/>
  <c r="J53" i="38"/>
  <c r="J54" i="38"/>
  <c r="J55" i="38"/>
  <c r="J56" i="38"/>
  <c r="J44" i="38"/>
  <c r="H45" i="38"/>
  <c r="H46" i="38"/>
  <c r="H47" i="38"/>
  <c r="H48" i="38"/>
  <c r="H49" i="38"/>
  <c r="H50" i="38"/>
  <c r="H51" i="38"/>
  <c r="H52" i="38"/>
  <c r="H53" i="38"/>
  <c r="H54" i="38"/>
  <c r="H55" i="38"/>
  <c r="H56" i="38"/>
  <c r="H57" i="38"/>
  <c r="H44" i="38"/>
  <c r="F45" i="38"/>
  <c r="F46" i="38"/>
  <c r="F47" i="38"/>
  <c r="F48" i="38"/>
  <c r="F49" i="38"/>
  <c r="F50" i="38"/>
  <c r="F51" i="38"/>
  <c r="F52" i="38"/>
  <c r="F53" i="38"/>
  <c r="F54" i="38"/>
  <c r="F55" i="38"/>
  <c r="F56" i="38"/>
  <c r="F57" i="38"/>
  <c r="F44" i="38"/>
  <c r="D44" i="38"/>
  <c r="D45" i="38"/>
  <c r="D46" i="38"/>
  <c r="D47" i="38"/>
  <c r="D48" i="38"/>
  <c r="D49" i="38"/>
  <c r="D50" i="38"/>
  <c r="D51" i="38"/>
  <c r="D52" i="38"/>
  <c r="D53" i="38"/>
  <c r="D54" i="38"/>
  <c r="D55" i="38"/>
  <c r="D56" i="38"/>
  <c r="D57" i="38"/>
  <c r="AN28" i="38"/>
  <c r="AN29" i="38"/>
  <c r="AN30" i="38"/>
  <c r="AN31" i="38"/>
  <c r="AN32" i="38"/>
  <c r="AN33" i="38"/>
  <c r="AN34" i="38"/>
  <c r="AN35" i="38"/>
  <c r="AN36" i="38"/>
  <c r="AN37" i="38"/>
  <c r="AN38" i="38"/>
  <c r="AN39" i="38"/>
  <c r="AN40" i="38"/>
  <c r="AN27" i="38"/>
  <c r="AL28" i="38"/>
  <c r="AL29" i="38"/>
  <c r="AL30" i="38"/>
  <c r="AL31" i="38"/>
  <c r="AL32" i="38"/>
  <c r="AL33" i="38"/>
  <c r="AL34" i="38"/>
  <c r="AL35" i="38"/>
  <c r="AL36" i="38"/>
  <c r="AL37" i="38"/>
  <c r="AL38" i="38"/>
  <c r="AL39" i="38"/>
  <c r="AL40" i="38"/>
  <c r="AL27" i="38"/>
  <c r="AJ28" i="38"/>
  <c r="AJ29" i="38"/>
  <c r="AJ30" i="38"/>
  <c r="AJ31" i="38"/>
  <c r="AJ32" i="38"/>
  <c r="AJ33" i="38"/>
  <c r="AJ34" i="38"/>
  <c r="AJ35" i="38"/>
  <c r="AJ36" i="38"/>
  <c r="AJ37" i="38"/>
  <c r="AJ38" i="38"/>
  <c r="AJ39" i="38"/>
  <c r="AJ40" i="38"/>
  <c r="AJ27" i="38"/>
  <c r="AH28" i="38"/>
  <c r="AH29" i="38"/>
  <c r="AH30" i="38"/>
  <c r="AH31" i="38"/>
  <c r="AH32" i="38"/>
  <c r="AH33" i="38"/>
  <c r="AH34" i="38"/>
  <c r="AH35" i="38"/>
  <c r="AH36" i="38"/>
  <c r="AH37" i="38"/>
  <c r="AH38" i="38"/>
  <c r="AH39" i="38"/>
  <c r="AH40" i="38"/>
  <c r="AH27" i="38"/>
  <c r="AF28" i="38"/>
  <c r="AF29" i="38"/>
  <c r="AF30" i="38"/>
  <c r="AF31" i="38"/>
  <c r="AF32" i="38"/>
  <c r="AF33" i="38"/>
  <c r="AF34" i="38"/>
  <c r="AF35" i="38"/>
  <c r="AF36" i="38"/>
  <c r="AF37" i="38"/>
  <c r="AF38" i="38"/>
  <c r="AF39" i="38"/>
  <c r="AF40" i="38"/>
  <c r="AF27" i="38"/>
  <c r="AD28" i="38"/>
  <c r="AD29" i="38"/>
  <c r="AD30" i="38"/>
  <c r="AD31" i="38"/>
  <c r="AD32" i="38"/>
  <c r="AD33" i="38"/>
  <c r="AD34" i="38"/>
  <c r="AD35" i="38"/>
  <c r="AD36" i="38"/>
  <c r="AD37" i="38"/>
  <c r="AD38" i="38"/>
  <c r="AD39" i="38"/>
  <c r="AD40" i="38"/>
  <c r="AD27" i="38"/>
  <c r="AB28" i="38"/>
  <c r="AB29" i="38"/>
  <c r="AB30" i="38"/>
  <c r="AB31" i="38"/>
  <c r="AB32" i="38"/>
  <c r="AB33" i="38"/>
  <c r="AB34" i="38"/>
  <c r="AB35" i="38"/>
  <c r="AB36" i="38"/>
  <c r="AB37" i="38"/>
  <c r="AB38" i="38"/>
  <c r="AB39" i="38"/>
  <c r="AB40" i="38"/>
  <c r="AB27" i="38"/>
  <c r="Z27" i="38"/>
  <c r="Z28" i="38"/>
  <c r="Z29" i="38"/>
  <c r="Z30" i="38"/>
  <c r="Z31" i="38"/>
  <c r="Z32" i="38"/>
  <c r="Z33" i="38"/>
  <c r="Z34" i="38"/>
  <c r="Z35" i="38"/>
  <c r="Z36" i="38"/>
  <c r="Z37" i="38"/>
  <c r="Z38" i="38"/>
  <c r="Z39" i="38"/>
  <c r="Z40" i="38"/>
  <c r="R28" i="38"/>
  <c r="R29" i="38"/>
  <c r="R30" i="38"/>
  <c r="R31" i="38"/>
  <c r="R32" i="38"/>
  <c r="R33" i="38"/>
  <c r="R34" i="38"/>
  <c r="R35" i="38"/>
  <c r="R36" i="38"/>
  <c r="R37" i="38"/>
  <c r="R38" i="38"/>
  <c r="R39" i="38"/>
  <c r="R40" i="38"/>
  <c r="R27" i="38"/>
  <c r="P28" i="38"/>
  <c r="P29" i="38"/>
  <c r="P30" i="38"/>
  <c r="P31" i="38"/>
  <c r="P32" i="38"/>
  <c r="P33" i="38"/>
  <c r="P34" i="38"/>
  <c r="P35" i="38"/>
  <c r="P36" i="38"/>
  <c r="P37" i="38"/>
  <c r="P38" i="38"/>
  <c r="P39" i="38"/>
  <c r="P40" i="38"/>
  <c r="P27" i="38"/>
  <c r="N28" i="38"/>
  <c r="N29" i="38"/>
  <c r="N30" i="38"/>
  <c r="N31" i="38"/>
  <c r="N32" i="38"/>
  <c r="N33" i="38"/>
  <c r="N34" i="38"/>
  <c r="N35" i="38"/>
  <c r="N36" i="38"/>
  <c r="N37" i="38"/>
  <c r="N38" i="38"/>
  <c r="N39" i="38"/>
  <c r="N40" i="38"/>
  <c r="N27" i="38"/>
  <c r="L28" i="38"/>
  <c r="L29" i="38"/>
  <c r="L30" i="38"/>
  <c r="L31" i="38"/>
  <c r="L32" i="38"/>
  <c r="L33" i="38"/>
  <c r="L34" i="38"/>
  <c r="L35" i="38"/>
  <c r="L36" i="38"/>
  <c r="L37" i="38"/>
  <c r="L38" i="38"/>
  <c r="L39" i="38"/>
  <c r="L40" i="38"/>
  <c r="L27" i="38"/>
  <c r="J28" i="38"/>
  <c r="J29" i="38"/>
  <c r="J30" i="38"/>
  <c r="J31" i="38"/>
  <c r="J32" i="38"/>
  <c r="J33" i="38"/>
  <c r="J34" i="38"/>
  <c r="J35" i="38"/>
  <c r="J36" i="38"/>
  <c r="J37" i="38"/>
  <c r="J38" i="38"/>
  <c r="J39" i="38"/>
  <c r="J40" i="38"/>
  <c r="J27" i="38"/>
  <c r="H28" i="38"/>
  <c r="H29" i="38"/>
  <c r="H30" i="38"/>
  <c r="H31" i="38"/>
  <c r="H32" i="38"/>
  <c r="H33" i="38"/>
  <c r="H34" i="38"/>
  <c r="H35" i="38"/>
  <c r="H36" i="38"/>
  <c r="H37" i="38"/>
  <c r="H38" i="38"/>
  <c r="H39" i="38"/>
  <c r="H40" i="38"/>
  <c r="H27" i="38"/>
  <c r="F28" i="38"/>
  <c r="F29" i="38"/>
  <c r="F30" i="38"/>
  <c r="F31" i="38"/>
  <c r="F32" i="38"/>
  <c r="F33" i="38"/>
  <c r="F34" i="38"/>
  <c r="F35" i="38"/>
  <c r="F36" i="38"/>
  <c r="F37" i="38"/>
  <c r="F38" i="38"/>
  <c r="F39" i="38"/>
  <c r="F40" i="38"/>
  <c r="F27" i="38"/>
  <c r="D27" i="38"/>
  <c r="D28" i="38"/>
  <c r="D29" i="38"/>
  <c r="D30" i="38"/>
  <c r="D31" i="38"/>
  <c r="D32" i="38"/>
  <c r="D33" i="38"/>
  <c r="D34" i="38"/>
  <c r="D35" i="38"/>
  <c r="D36" i="38"/>
  <c r="D37" i="38"/>
  <c r="D38" i="38"/>
  <c r="D39" i="38"/>
  <c r="D40" i="38"/>
  <c r="AL11" i="38"/>
  <c r="AL12" i="38"/>
  <c r="AL13" i="38"/>
  <c r="AL14" i="38"/>
  <c r="AL15" i="38"/>
  <c r="AL16" i="38"/>
  <c r="AL17" i="38"/>
  <c r="AL18" i="38"/>
  <c r="AL19" i="38"/>
  <c r="AL20" i="38"/>
  <c r="AL21" i="38"/>
  <c r="AL22" i="38"/>
  <c r="AL23" i="38"/>
  <c r="AL10" i="38"/>
  <c r="AJ11" i="38"/>
  <c r="AJ12" i="38"/>
  <c r="AJ13" i="38"/>
  <c r="AJ14" i="38"/>
  <c r="AJ15" i="38"/>
  <c r="AJ16" i="38"/>
  <c r="AJ17" i="38"/>
  <c r="AJ18" i="38"/>
  <c r="AJ19" i="38"/>
  <c r="AJ20" i="38"/>
  <c r="AJ21" i="38"/>
  <c r="AJ22" i="38"/>
  <c r="AJ23" i="38"/>
  <c r="AJ10" i="38"/>
  <c r="AH10" i="38"/>
  <c r="AH11" i="38"/>
  <c r="AH12" i="38"/>
  <c r="AH13" i="38"/>
  <c r="AH14" i="38"/>
  <c r="AH15" i="38"/>
  <c r="AH16" i="38"/>
  <c r="AH17" i="38"/>
  <c r="AH18" i="38"/>
  <c r="AH19" i="38"/>
  <c r="AH20" i="38"/>
  <c r="AH21" i="38"/>
  <c r="AH22" i="38"/>
  <c r="AH23" i="38"/>
  <c r="AF11" i="38"/>
  <c r="AF12" i="38"/>
  <c r="AF13" i="38"/>
  <c r="AF14" i="38"/>
  <c r="AF15" i="38"/>
  <c r="AF16" i="38"/>
  <c r="AF17" i="38"/>
  <c r="AF18" i="38"/>
  <c r="AF19" i="38"/>
  <c r="AF20" i="38"/>
  <c r="AF21" i="38"/>
  <c r="AF22" i="38"/>
  <c r="AF23" i="38"/>
  <c r="AF10" i="38"/>
  <c r="AD11" i="38"/>
  <c r="AD12" i="38"/>
  <c r="AD13" i="38"/>
  <c r="AD14" i="38"/>
  <c r="AD15" i="38"/>
  <c r="AD16" i="38"/>
  <c r="AD17" i="38"/>
  <c r="AD18" i="38"/>
  <c r="AD19" i="38"/>
  <c r="AD20" i="38"/>
  <c r="AD21" i="38"/>
  <c r="AD22" i="38"/>
  <c r="AD23" i="38"/>
  <c r="AD10" i="38"/>
  <c r="AB11" i="38"/>
  <c r="AB12" i="38"/>
  <c r="AB13" i="38"/>
  <c r="AB14" i="38"/>
  <c r="AB15" i="38"/>
  <c r="AB16" i="38"/>
  <c r="AB17" i="38"/>
  <c r="AB18" i="38"/>
  <c r="AB19" i="38"/>
  <c r="AB20" i="38"/>
  <c r="AB21" i="38"/>
  <c r="AB22" i="38"/>
  <c r="AB23" i="38"/>
  <c r="AB10" i="38"/>
  <c r="Z11" i="38"/>
  <c r="Z12" i="38"/>
  <c r="Z13" i="38"/>
  <c r="Z14" i="38"/>
  <c r="Z15" i="38"/>
  <c r="Z16" i="38"/>
  <c r="Z17" i="38"/>
  <c r="Z18" i="38"/>
  <c r="Z19" i="38"/>
  <c r="Z20" i="38"/>
  <c r="Z21" i="38"/>
  <c r="Z22" i="38"/>
  <c r="Z23" i="38"/>
  <c r="Z10" i="38"/>
  <c r="R11" i="38"/>
  <c r="R12" i="38"/>
  <c r="R13" i="38"/>
  <c r="R14" i="38"/>
  <c r="R15" i="38"/>
  <c r="R16" i="38"/>
  <c r="R17" i="38"/>
  <c r="R18" i="38"/>
  <c r="R19" i="38"/>
  <c r="R20" i="38"/>
  <c r="R21" i="38"/>
  <c r="R22" i="38"/>
  <c r="R23" i="38"/>
  <c r="R10" i="38"/>
  <c r="P10" i="38"/>
  <c r="P11" i="38"/>
  <c r="P12" i="38"/>
  <c r="P13" i="38"/>
  <c r="P14" i="38"/>
  <c r="P15" i="38"/>
  <c r="P16" i="38"/>
  <c r="P17" i="38"/>
  <c r="P18" i="38"/>
  <c r="P19" i="38"/>
  <c r="P20" i="38"/>
  <c r="P21" i="38"/>
  <c r="P22" i="38"/>
  <c r="P23" i="38"/>
  <c r="N23" i="38"/>
  <c r="N11" i="38"/>
  <c r="N12" i="38"/>
  <c r="N13" i="38"/>
  <c r="N14" i="38"/>
  <c r="N15" i="38"/>
  <c r="N16" i="38"/>
  <c r="N17" i="38"/>
  <c r="N18" i="38"/>
  <c r="N19" i="38"/>
  <c r="N20" i="38"/>
  <c r="N21" i="38"/>
  <c r="N22" i="38"/>
  <c r="N10" i="38"/>
  <c r="L11" i="38"/>
  <c r="L12" i="38"/>
  <c r="L13" i="38"/>
  <c r="L14" i="38"/>
  <c r="L15" i="38"/>
  <c r="L16" i="38"/>
  <c r="L17" i="38"/>
  <c r="L18" i="38"/>
  <c r="L19" i="38"/>
  <c r="L20" i="38"/>
  <c r="L21" i="38"/>
  <c r="L22" i="38"/>
  <c r="L23" i="38"/>
  <c r="L10" i="38"/>
  <c r="J11" i="38"/>
  <c r="J12" i="38"/>
  <c r="J13" i="38"/>
  <c r="J14" i="38"/>
  <c r="J15" i="38"/>
  <c r="J16" i="38"/>
  <c r="J17" i="38"/>
  <c r="J18" i="38"/>
  <c r="J19" i="38"/>
  <c r="J20" i="38"/>
  <c r="J21" i="38"/>
  <c r="J22" i="38"/>
  <c r="J23" i="38"/>
  <c r="J10" i="38"/>
  <c r="H11" i="38"/>
  <c r="H12" i="38"/>
  <c r="H13" i="38"/>
  <c r="H14" i="38"/>
  <c r="H15" i="38"/>
  <c r="H16" i="38"/>
  <c r="H17" i="38"/>
  <c r="H18" i="38"/>
  <c r="H19" i="38"/>
  <c r="H20" i="38"/>
  <c r="H21" i="38"/>
  <c r="H22" i="38"/>
  <c r="H23" i="38"/>
  <c r="H10" i="38"/>
  <c r="F11" i="38"/>
  <c r="F12" i="38"/>
  <c r="F13" i="38"/>
  <c r="F14" i="38"/>
  <c r="F15" i="38"/>
  <c r="F16" i="38"/>
  <c r="F17" i="38"/>
  <c r="F18" i="38"/>
  <c r="F19" i="38"/>
  <c r="F20" i="38"/>
  <c r="F21" i="38"/>
  <c r="F22" i="38"/>
  <c r="F23" i="38"/>
  <c r="F10" i="38"/>
  <c r="D10" i="38"/>
  <c r="D11" i="38"/>
  <c r="D12" i="38"/>
  <c r="D13" i="38"/>
  <c r="D14" i="38"/>
  <c r="D15" i="38"/>
  <c r="D16" i="38"/>
  <c r="D17" i="38"/>
  <c r="D18" i="38"/>
  <c r="D19" i="38"/>
  <c r="D20" i="38"/>
  <c r="D21" i="38"/>
  <c r="D22" i="38"/>
  <c r="D23" i="38"/>
  <c r="AN47" i="36"/>
  <c r="AN48" i="36"/>
  <c r="AN49" i="36"/>
  <c r="AN50" i="36"/>
  <c r="AN51" i="36"/>
  <c r="AN52" i="36"/>
  <c r="AN53" i="36"/>
  <c r="AN54" i="36"/>
  <c r="AN55" i="36"/>
  <c r="AN56" i="36"/>
  <c r="AN57" i="36"/>
  <c r="AN58" i="36"/>
  <c r="AN59" i="36"/>
  <c r="AN60" i="36"/>
  <c r="AN46" i="36"/>
  <c r="AL47" i="36"/>
  <c r="AL48" i="36"/>
  <c r="AL49" i="36"/>
  <c r="AL50" i="36"/>
  <c r="AL51" i="36"/>
  <c r="AL52" i="36"/>
  <c r="AL53" i="36"/>
  <c r="AL54" i="36"/>
  <c r="AL55" i="36"/>
  <c r="AL56" i="36"/>
  <c r="AL57" i="36"/>
  <c r="AL58" i="36"/>
  <c r="AL59" i="36"/>
  <c r="AL60" i="36"/>
  <c r="AL46" i="36"/>
  <c r="AJ47" i="36"/>
  <c r="AJ48" i="36"/>
  <c r="AJ49" i="36"/>
  <c r="AJ50" i="36"/>
  <c r="AJ51" i="36"/>
  <c r="AJ52" i="36"/>
  <c r="AJ53" i="36"/>
  <c r="AJ54" i="36"/>
  <c r="AJ55" i="36"/>
  <c r="AJ56" i="36"/>
  <c r="AJ57" i="36"/>
  <c r="AJ58" i="36"/>
  <c r="AJ59" i="36"/>
  <c r="AJ60" i="36"/>
  <c r="AJ46" i="36"/>
  <c r="AH47" i="36"/>
  <c r="AH48" i="36"/>
  <c r="AH49" i="36"/>
  <c r="AH50" i="36"/>
  <c r="AH51" i="36"/>
  <c r="AH52" i="36"/>
  <c r="AH53" i="36"/>
  <c r="AH54" i="36"/>
  <c r="AH55" i="36"/>
  <c r="AH56" i="36"/>
  <c r="AH57" i="36"/>
  <c r="AH58" i="36"/>
  <c r="AH59" i="36"/>
  <c r="AH60" i="36"/>
  <c r="AH46" i="36"/>
  <c r="AF60" i="36"/>
  <c r="AF47" i="36"/>
  <c r="AF48" i="36"/>
  <c r="AF49" i="36"/>
  <c r="AF50" i="36"/>
  <c r="AF51" i="36"/>
  <c r="AF52" i="36"/>
  <c r="AF53" i="36"/>
  <c r="AF54" i="36"/>
  <c r="AF55" i="36"/>
  <c r="AF56" i="36"/>
  <c r="AF57" i="36"/>
  <c r="AF58" i="36"/>
  <c r="AF59" i="36"/>
  <c r="AF46" i="36"/>
  <c r="AD47" i="36"/>
  <c r="AD48" i="36"/>
  <c r="AD49" i="36"/>
  <c r="AD50" i="36"/>
  <c r="AD51" i="36"/>
  <c r="AD52" i="36"/>
  <c r="AD53" i="36"/>
  <c r="AD54" i="36"/>
  <c r="AD55" i="36"/>
  <c r="AD56" i="36"/>
  <c r="AD57" i="36"/>
  <c r="AD58" i="36"/>
  <c r="AD59" i="36"/>
  <c r="AD60" i="36"/>
  <c r="AD46" i="36"/>
  <c r="AB47" i="36"/>
  <c r="AB48" i="36"/>
  <c r="AB49" i="36"/>
  <c r="AB50" i="36"/>
  <c r="AB51" i="36"/>
  <c r="AB52" i="36"/>
  <c r="AB53" i="36"/>
  <c r="AB54" i="36"/>
  <c r="AB55" i="36"/>
  <c r="AB56" i="36"/>
  <c r="AB57" i="36"/>
  <c r="AB58" i="36"/>
  <c r="AB59" i="36"/>
  <c r="AB60" i="36"/>
  <c r="AB46" i="36"/>
  <c r="Z46" i="36"/>
  <c r="Z47" i="36"/>
  <c r="Z48" i="36"/>
  <c r="Z49" i="36"/>
  <c r="Z50" i="36"/>
  <c r="Z51" i="36"/>
  <c r="Z52" i="36"/>
  <c r="Z53" i="36"/>
  <c r="Z54" i="36"/>
  <c r="Z55" i="36"/>
  <c r="Z56" i="36"/>
  <c r="Z57" i="36"/>
  <c r="Z58" i="36"/>
  <c r="Z59" i="36"/>
  <c r="Z60" i="36"/>
  <c r="R46" i="36"/>
  <c r="R47" i="36" l="1"/>
  <c r="R48" i="36"/>
  <c r="R49" i="36"/>
  <c r="R50" i="36"/>
  <c r="R51" i="36"/>
  <c r="R52" i="36"/>
  <c r="R53" i="36"/>
  <c r="R54" i="36"/>
  <c r="R55" i="36"/>
  <c r="R56" i="36"/>
  <c r="R57" i="36"/>
  <c r="R58" i="36"/>
  <c r="R59" i="36"/>
  <c r="R60" i="36"/>
  <c r="P47" i="36"/>
  <c r="P48" i="36"/>
  <c r="P49" i="36"/>
  <c r="P50" i="36"/>
  <c r="P51" i="36"/>
  <c r="P52" i="36"/>
  <c r="P53" i="36"/>
  <c r="P54" i="36"/>
  <c r="P55" i="36"/>
  <c r="P56" i="36"/>
  <c r="P57" i="36"/>
  <c r="P58" i="36"/>
  <c r="P59" i="36"/>
  <c r="P60" i="36"/>
  <c r="P46" i="36"/>
  <c r="N60" i="36"/>
  <c r="N47" i="36"/>
  <c r="N48" i="36"/>
  <c r="N49" i="36"/>
  <c r="N50" i="36"/>
  <c r="N51" i="36"/>
  <c r="N52" i="36"/>
  <c r="N53" i="36"/>
  <c r="N54" i="36"/>
  <c r="N55" i="36"/>
  <c r="N56" i="36"/>
  <c r="N57" i="36"/>
  <c r="N58" i="36"/>
  <c r="N59" i="36"/>
  <c r="N46" i="36"/>
  <c r="L47" i="36"/>
  <c r="L48" i="36"/>
  <c r="L49" i="36"/>
  <c r="L50" i="36"/>
  <c r="L51" i="36"/>
  <c r="L52" i="36"/>
  <c r="L53" i="36"/>
  <c r="L54" i="36"/>
  <c r="L55" i="36"/>
  <c r="L56" i="36"/>
  <c r="L57" i="36"/>
  <c r="L58" i="36"/>
  <c r="L59" i="36"/>
  <c r="L60" i="36"/>
  <c r="L46" i="36"/>
  <c r="J47" i="36"/>
  <c r="J48" i="36"/>
  <c r="J49" i="36"/>
  <c r="J50" i="36"/>
  <c r="J51" i="36"/>
  <c r="J52" i="36"/>
  <c r="J53" i="36"/>
  <c r="J54" i="36"/>
  <c r="J55" i="36"/>
  <c r="J56" i="36"/>
  <c r="J57" i="36"/>
  <c r="J58" i="36"/>
  <c r="J59" i="36"/>
  <c r="J60" i="36"/>
  <c r="J46" i="36"/>
  <c r="H47" i="36"/>
  <c r="H48" i="36"/>
  <c r="H49" i="36"/>
  <c r="H50" i="36"/>
  <c r="H51" i="36"/>
  <c r="H52" i="36"/>
  <c r="H53" i="36"/>
  <c r="H54" i="36"/>
  <c r="H55" i="36"/>
  <c r="H56" i="36"/>
  <c r="H57" i="36"/>
  <c r="H58" i="36"/>
  <c r="H59" i="36"/>
  <c r="H60" i="36"/>
  <c r="H46" i="36"/>
  <c r="F47" i="36"/>
  <c r="F48" i="36"/>
  <c r="F49" i="36"/>
  <c r="F50" i="36"/>
  <c r="F51" i="36"/>
  <c r="F52" i="36"/>
  <c r="F53" i="36"/>
  <c r="F54" i="36"/>
  <c r="F55" i="36"/>
  <c r="F56" i="36"/>
  <c r="F57" i="36"/>
  <c r="F58" i="36"/>
  <c r="F59" i="36"/>
  <c r="F60" i="36"/>
  <c r="F46" i="36"/>
  <c r="D46" i="36"/>
  <c r="D47" i="36"/>
  <c r="D48" i="36"/>
  <c r="D49" i="36"/>
  <c r="D50" i="36"/>
  <c r="D51" i="36"/>
  <c r="D52" i="36"/>
  <c r="D53" i="36"/>
  <c r="D54" i="36"/>
  <c r="D55" i="36"/>
  <c r="D56" i="36"/>
  <c r="D57" i="36"/>
  <c r="D58" i="36"/>
  <c r="D59" i="36"/>
  <c r="D60" i="36"/>
  <c r="Z28" i="36"/>
  <c r="AR47" i="36"/>
  <c r="AR48" i="36"/>
  <c r="AR49" i="36"/>
  <c r="AR50" i="36"/>
  <c r="AR51" i="36"/>
  <c r="AR52" i="36"/>
  <c r="AR53" i="36"/>
  <c r="AR54" i="36"/>
  <c r="AR55" i="36"/>
  <c r="AR56" i="36"/>
  <c r="AR57" i="36"/>
  <c r="AR58" i="36"/>
  <c r="AR59" i="36"/>
  <c r="AR60" i="36"/>
  <c r="AR46" i="36"/>
  <c r="V47" i="36"/>
  <c r="V48" i="36"/>
  <c r="V49" i="36"/>
  <c r="V50" i="36"/>
  <c r="V51" i="36"/>
  <c r="V52" i="36"/>
  <c r="V53" i="36"/>
  <c r="V54" i="36"/>
  <c r="V55" i="36"/>
  <c r="V56" i="36"/>
  <c r="V57" i="36"/>
  <c r="V58" i="36"/>
  <c r="V59" i="36"/>
  <c r="V60" i="36"/>
  <c r="V46" i="36"/>
  <c r="AN29" i="36"/>
  <c r="AN30" i="36"/>
  <c r="AN31" i="36"/>
  <c r="AN32" i="36"/>
  <c r="AN33" i="36"/>
  <c r="AN34" i="36"/>
  <c r="AN35" i="36"/>
  <c r="AN36" i="36"/>
  <c r="AN37" i="36"/>
  <c r="AN38" i="36"/>
  <c r="AN39" i="36"/>
  <c r="AN40" i="36"/>
  <c r="AN41" i="36"/>
  <c r="AN42" i="36"/>
  <c r="AN28" i="36"/>
  <c r="AL29" i="36"/>
  <c r="AL30" i="36"/>
  <c r="AL31" i="36"/>
  <c r="AL32" i="36"/>
  <c r="AL33" i="36"/>
  <c r="AL34" i="36"/>
  <c r="AL35" i="36"/>
  <c r="AL36" i="36"/>
  <c r="AL37" i="36"/>
  <c r="AL38" i="36"/>
  <c r="AL39" i="36"/>
  <c r="AL40" i="36"/>
  <c r="AL41" i="36"/>
  <c r="AL42" i="36"/>
  <c r="AL28" i="36"/>
  <c r="AJ29" i="36"/>
  <c r="AJ30" i="36"/>
  <c r="AJ31" i="36"/>
  <c r="AJ32" i="36"/>
  <c r="AJ33" i="36"/>
  <c r="AJ34" i="36"/>
  <c r="AJ35" i="36"/>
  <c r="AJ36" i="36"/>
  <c r="AJ37" i="36"/>
  <c r="AJ38" i="36"/>
  <c r="AJ39" i="36"/>
  <c r="AJ40" i="36"/>
  <c r="AJ41" i="36"/>
  <c r="AJ42" i="36"/>
  <c r="AJ28" i="36"/>
  <c r="AH29" i="36"/>
  <c r="AH30" i="36"/>
  <c r="AH31" i="36"/>
  <c r="AH32" i="36"/>
  <c r="AH33" i="36"/>
  <c r="AH34" i="36"/>
  <c r="AH35" i="36"/>
  <c r="AH36" i="36"/>
  <c r="AH37" i="36"/>
  <c r="AH38" i="36"/>
  <c r="AH39" i="36"/>
  <c r="AH40" i="36"/>
  <c r="AH41" i="36"/>
  <c r="AH42" i="36"/>
  <c r="AH28" i="36"/>
  <c r="AF29" i="36"/>
  <c r="AF30" i="36"/>
  <c r="AF31" i="36"/>
  <c r="AF32" i="36"/>
  <c r="AF33" i="36"/>
  <c r="AF34" i="36"/>
  <c r="AF35" i="36"/>
  <c r="AF36" i="36"/>
  <c r="AF37" i="36"/>
  <c r="AF38" i="36"/>
  <c r="AF39" i="36"/>
  <c r="AF40" i="36"/>
  <c r="AF41" i="36"/>
  <c r="AF42" i="36"/>
  <c r="AF28" i="36"/>
  <c r="AD28" i="36"/>
  <c r="AD29" i="36"/>
  <c r="AD30" i="36"/>
  <c r="AD31" i="36"/>
  <c r="AD32" i="36"/>
  <c r="AD33" i="36"/>
  <c r="AD34" i="36"/>
  <c r="AD35" i="36"/>
  <c r="AD36" i="36"/>
  <c r="AD37" i="36"/>
  <c r="AD38" i="36"/>
  <c r="AD39" i="36"/>
  <c r="AD40" i="36"/>
  <c r="AD41" i="36"/>
  <c r="AD42" i="36"/>
  <c r="AB29" i="36"/>
  <c r="AB30" i="36"/>
  <c r="AB31" i="36"/>
  <c r="AB32" i="36"/>
  <c r="AB33" i="36"/>
  <c r="AB34" i="36"/>
  <c r="AB35" i="36"/>
  <c r="AB36" i="36"/>
  <c r="AB37" i="36"/>
  <c r="AB38" i="36"/>
  <c r="AB39" i="36"/>
  <c r="AB40" i="36"/>
  <c r="AB41" i="36"/>
  <c r="AB42" i="36"/>
  <c r="AB28" i="36"/>
  <c r="Z29" i="36"/>
  <c r="Z30" i="36"/>
  <c r="Z31" i="36"/>
  <c r="Z32" i="36"/>
  <c r="Z33" i="36"/>
  <c r="Z34" i="36"/>
  <c r="Z35" i="36"/>
  <c r="Z36" i="36"/>
  <c r="Z37" i="36"/>
  <c r="Z38" i="36"/>
  <c r="Z39" i="36"/>
  <c r="Z40" i="36"/>
  <c r="Z41" i="36"/>
  <c r="Z42" i="36"/>
  <c r="R28" i="36"/>
  <c r="AR29" i="36"/>
  <c r="AR30" i="36"/>
  <c r="AR31" i="36"/>
  <c r="AR32" i="36"/>
  <c r="AR33" i="36"/>
  <c r="AR34" i="36"/>
  <c r="AR35" i="36"/>
  <c r="AR36" i="36"/>
  <c r="AR37" i="36"/>
  <c r="AR38" i="36"/>
  <c r="AR39" i="36"/>
  <c r="AR40" i="36"/>
  <c r="AR41" i="36"/>
  <c r="AR42" i="36"/>
  <c r="AR28" i="36"/>
  <c r="R29" i="36"/>
  <c r="R30" i="36"/>
  <c r="R31" i="36"/>
  <c r="R32" i="36"/>
  <c r="R33" i="36"/>
  <c r="R34" i="36"/>
  <c r="R35" i="36"/>
  <c r="R36" i="36"/>
  <c r="R37" i="36"/>
  <c r="R38" i="36"/>
  <c r="R39" i="36"/>
  <c r="R40" i="36"/>
  <c r="R41" i="36"/>
  <c r="R42" i="36"/>
  <c r="P29" i="36"/>
  <c r="P30" i="36"/>
  <c r="P31" i="36"/>
  <c r="P32" i="36"/>
  <c r="P33" i="36"/>
  <c r="P34" i="36"/>
  <c r="P35" i="36"/>
  <c r="P36" i="36"/>
  <c r="P37" i="36"/>
  <c r="P38" i="36"/>
  <c r="P39" i="36"/>
  <c r="P40" i="36"/>
  <c r="P41" i="36"/>
  <c r="P42" i="36"/>
  <c r="P28" i="36"/>
  <c r="N29" i="36"/>
  <c r="N30" i="36"/>
  <c r="N31" i="36"/>
  <c r="N32" i="36"/>
  <c r="N33" i="36"/>
  <c r="N34" i="36"/>
  <c r="N35" i="36"/>
  <c r="N36" i="36"/>
  <c r="N37" i="36"/>
  <c r="N38" i="36"/>
  <c r="N39" i="36"/>
  <c r="N40" i="36"/>
  <c r="N41" i="36"/>
  <c r="N42" i="36"/>
  <c r="N28" i="36"/>
  <c r="L29" i="36"/>
  <c r="L30" i="36"/>
  <c r="L31" i="36"/>
  <c r="L32" i="36"/>
  <c r="L33" i="36"/>
  <c r="L34" i="36"/>
  <c r="L35" i="36"/>
  <c r="L36" i="36"/>
  <c r="L37" i="36"/>
  <c r="L38" i="36"/>
  <c r="L39" i="36"/>
  <c r="L40" i="36"/>
  <c r="L41" i="36"/>
  <c r="L42" i="36"/>
  <c r="L28" i="36"/>
  <c r="J29" i="36"/>
  <c r="J30" i="36"/>
  <c r="J31" i="36"/>
  <c r="J32" i="36"/>
  <c r="J33" i="36"/>
  <c r="J34" i="36"/>
  <c r="J35" i="36"/>
  <c r="J36" i="36"/>
  <c r="J37" i="36"/>
  <c r="J38" i="36"/>
  <c r="J39" i="36"/>
  <c r="J40" i="36"/>
  <c r="J41" i="36"/>
  <c r="J42" i="36"/>
  <c r="J28" i="36"/>
  <c r="H29" i="36"/>
  <c r="H30" i="36"/>
  <c r="H31" i="36"/>
  <c r="H32" i="36"/>
  <c r="H33" i="36"/>
  <c r="H34" i="36"/>
  <c r="H35" i="36"/>
  <c r="H36" i="36"/>
  <c r="H37" i="36"/>
  <c r="H38" i="36"/>
  <c r="H39" i="36"/>
  <c r="H40" i="36"/>
  <c r="H41" i="36"/>
  <c r="H42" i="36"/>
  <c r="H28" i="36"/>
  <c r="F29" i="36"/>
  <c r="F30" i="36"/>
  <c r="F31" i="36"/>
  <c r="F32" i="36"/>
  <c r="F33" i="36"/>
  <c r="F34" i="36"/>
  <c r="F35" i="36"/>
  <c r="F36" i="36"/>
  <c r="F37" i="36"/>
  <c r="F38" i="36"/>
  <c r="F39" i="36"/>
  <c r="F40" i="36"/>
  <c r="F41" i="36"/>
  <c r="F42" i="36"/>
  <c r="F28" i="36"/>
  <c r="D29" i="36"/>
  <c r="D30" i="36"/>
  <c r="D31" i="36"/>
  <c r="D32" i="36"/>
  <c r="D33" i="36"/>
  <c r="D34" i="36"/>
  <c r="D35" i="36"/>
  <c r="D36" i="36"/>
  <c r="D37" i="36"/>
  <c r="D38" i="36"/>
  <c r="D39" i="36"/>
  <c r="D40" i="36"/>
  <c r="D41" i="36"/>
  <c r="D42" i="36"/>
  <c r="D28" i="36"/>
  <c r="Z10" i="36"/>
  <c r="V29" i="36"/>
  <c r="V30" i="36"/>
  <c r="V31" i="36"/>
  <c r="V32" i="36"/>
  <c r="V33" i="36"/>
  <c r="V34" i="36"/>
  <c r="V35" i="36"/>
  <c r="V36" i="36"/>
  <c r="V37" i="36"/>
  <c r="V38" i="36"/>
  <c r="V39" i="36"/>
  <c r="V40" i="36"/>
  <c r="V41" i="36"/>
  <c r="V42" i="36"/>
  <c r="V28" i="36"/>
  <c r="D14" i="36"/>
  <c r="D15" i="36" s="1"/>
  <c r="D16" i="36" s="1"/>
  <c r="D17" i="36" s="1"/>
  <c r="D18" i="36" s="1"/>
  <c r="D19" i="36" s="1"/>
  <c r="D20" i="36" s="1"/>
  <c r="D21" i="36" s="1"/>
  <c r="D22" i="36" s="1"/>
  <c r="D23" i="36" s="1"/>
  <c r="D24" i="36" s="1"/>
  <c r="E14" i="36"/>
  <c r="E15" i="36" s="1"/>
  <c r="E16" i="36" s="1"/>
  <c r="E17" i="36" s="1"/>
  <c r="E18" i="36" s="1"/>
  <c r="E19" i="36" s="1"/>
  <c r="E20" i="36" s="1"/>
  <c r="E21" i="36" s="1"/>
  <c r="E22" i="36" s="1"/>
  <c r="E23" i="36" s="1"/>
  <c r="E24" i="36" s="1"/>
  <c r="F14" i="36"/>
  <c r="F15" i="36" s="1"/>
  <c r="F16" i="36" s="1"/>
  <c r="F17" i="36" s="1"/>
  <c r="F18" i="36" s="1"/>
  <c r="F19" i="36" s="1"/>
  <c r="F20" i="36" s="1"/>
  <c r="F21" i="36" s="1"/>
  <c r="F22" i="36" s="1"/>
  <c r="F23" i="36" s="1"/>
  <c r="F24" i="36" s="1"/>
  <c r="G14" i="36"/>
  <c r="G15" i="36" s="1"/>
  <c r="G16" i="36" s="1"/>
  <c r="G17" i="36" s="1"/>
  <c r="G18" i="36" s="1"/>
  <c r="G19" i="36" s="1"/>
  <c r="G20" i="36" s="1"/>
  <c r="G21" i="36" s="1"/>
  <c r="G22" i="36" s="1"/>
  <c r="G23" i="36" s="1"/>
  <c r="G24" i="36" s="1"/>
  <c r="H14" i="36"/>
  <c r="H15" i="36" s="1"/>
  <c r="H16" i="36" s="1"/>
  <c r="H17" i="36" s="1"/>
  <c r="H18" i="36" s="1"/>
  <c r="H19" i="36" s="1"/>
  <c r="H20" i="36" s="1"/>
  <c r="H21" i="36" s="1"/>
  <c r="H22" i="36" s="1"/>
  <c r="H23" i="36" s="1"/>
  <c r="H24" i="36" s="1"/>
  <c r="I14" i="36"/>
  <c r="I15" i="36" s="1"/>
  <c r="I16" i="36" s="1"/>
  <c r="I17" i="36" s="1"/>
  <c r="I18" i="36" s="1"/>
  <c r="I19" i="36" s="1"/>
  <c r="I20" i="36" s="1"/>
  <c r="I21" i="36" s="1"/>
  <c r="I22" i="36" s="1"/>
  <c r="I23" i="36" s="1"/>
  <c r="I24" i="36" s="1"/>
  <c r="J14" i="36"/>
  <c r="K14" i="36"/>
  <c r="K15" i="36" s="1"/>
  <c r="K16" i="36" s="1"/>
  <c r="K17" i="36" s="1"/>
  <c r="K18" i="36" s="1"/>
  <c r="K19" i="36" s="1"/>
  <c r="K20" i="36" s="1"/>
  <c r="K21" i="36" s="1"/>
  <c r="K22" i="36" s="1"/>
  <c r="K23" i="36" s="1"/>
  <c r="K24" i="36" s="1"/>
  <c r="L14" i="36"/>
  <c r="L15" i="36" s="1"/>
  <c r="L16" i="36" s="1"/>
  <c r="L17" i="36" s="1"/>
  <c r="L18" i="36" s="1"/>
  <c r="L19" i="36" s="1"/>
  <c r="L20" i="36" s="1"/>
  <c r="L21" i="36" s="1"/>
  <c r="L22" i="36" s="1"/>
  <c r="L23" i="36" s="1"/>
  <c r="L24" i="36" s="1"/>
  <c r="M14" i="36"/>
  <c r="M15" i="36" s="1"/>
  <c r="M16" i="36" s="1"/>
  <c r="M17" i="36" s="1"/>
  <c r="M18" i="36" s="1"/>
  <c r="M19" i="36" s="1"/>
  <c r="M20" i="36" s="1"/>
  <c r="M21" i="36" s="1"/>
  <c r="M22" i="36" s="1"/>
  <c r="M23" i="36" s="1"/>
  <c r="M24" i="36" s="1"/>
  <c r="N14" i="36"/>
  <c r="N15" i="36" s="1"/>
  <c r="N16" i="36" s="1"/>
  <c r="N17" i="36" s="1"/>
  <c r="N18" i="36" s="1"/>
  <c r="N19" i="36" s="1"/>
  <c r="N20" i="36" s="1"/>
  <c r="N21" i="36" s="1"/>
  <c r="N22" i="36" s="1"/>
  <c r="N23" i="36" s="1"/>
  <c r="N24" i="36" s="1"/>
  <c r="O14" i="36"/>
  <c r="O15" i="36" s="1"/>
  <c r="O16" i="36" s="1"/>
  <c r="O17" i="36" s="1"/>
  <c r="O18" i="36" s="1"/>
  <c r="O19" i="36" s="1"/>
  <c r="O20" i="36" s="1"/>
  <c r="O21" i="36" s="1"/>
  <c r="O22" i="36" s="1"/>
  <c r="O23" i="36" s="1"/>
  <c r="O24" i="36" s="1"/>
  <c r="P14" i="36"/>
  <c r="P15" i="36" s="1"/>
  <c r="P16" i="36" s="1"/>
  <c r="P17" i="36" s="1"/>
  <c r="P18" i="36" s="1"/>
  <c r="P19" i="36" s="1"/>
  <c r="P20" i="36" s="1"/>
  <c r="P21" i="36" s="1"/>
  <c r="P22" i="36" s="1"/>
  <c r="P23" i="36" s="1"/>
  <c r="P24" i="36" s="1"/>
  <c r="Q14" i="36"/>
  <c r="Q15" i="36" s="1"/>
  <c r="Q16" i="36" s="1"/>
  <c r="Q17" i="36" s="1"/>
  <c r="Q18" i="36" s="1"/>
  <c r="Q19" i="36" s="1"/>
  <c r="Q20" i="36" s="1"/>
  <c r="Q21" i="36" s="1"/>
  <c r="Q22" i="36" s="1"/>
  <c r="Q23" i="36" s="1"/>
  <c r="Q24" i="36" s="1"/>
  <c r="R14" i="36"/>
  <c r="R15" i="36" s="1"/>
  <c r="R16" i="36" s="1"/>
  <c r="R17" i="36" s="1"/>
  <c r="R18" i="36" s="1"/>
  <c r="R19" i="36" s="1"/>
  <c r="R20" i="36" s="1"/>
  <c r="R21" i="36" s="1"/>
  <c r="R22" i="36" s="1"/>
  <c r="R23" i="36" s="1"/>
  <c r="R24" i="36" s="1"/>
  <c r="S14" i="36"/>
  <c r="S15" i="36" s="1"/>
  <c r="S16" i="36" s="1"/>
  <c r="S17" i="36" s="1"/>
  <c r="S18" i="36" s="1"/>
  <c r="S19" i="36" s="1"/>
  <c r="S20" i="36" s="1"/>
  <c r="S21" i="36" s="1"/>
  <c r="S22" i="36" s="1"/>
  <c r="S23" i="36" s="1"/>
  <c r="S24" i="36" s="1"/>
  <c r="T14" i="36"/>
  <c r="T15" i="36" s="1"/>
  <c r="T16" i="36" s="1"/>
  <c r="T17" i="36" s="1"/>
  <c r="T18" i="36" s="1"/>
  <c r="T19" i="36" s="1"/>
  <c r="T20" i="36" s="1"/>
  <c r="T21" i="36" s="1"/>
  <c r="T22" i="36" s="1"/>
  <c r="T23" i="36" s="1"/>
  <c r="T24" i="36" s="1"/>
  <c r="U14" i="36"/>
  <c r="U15" i="36" s="1"/>
  <c r="U16" i="36" s="1"/>
  <c r="U17" i="36" s="1"/>
  <c r="U18" i="36" s="1"/>
  <c r="U19" i="36" s="1"/>
  <c r="U20" i="36" s="1"/>
  <c r="U21" i="36" s="1"/>
  <c r="U22" i="36" s="1"/>
  <c r="U23" i="36" s="1"/>
  <c r="U24" i="36" s="1"/>
  <c r="V14" i="36"/>
  <c r="V15" i="36" s="1"/>
  <c r="V16" i="36" s="1"/>
  <c r="V17" i="36" s="1"/>
  <c r="V18" i="36" s="1"/>
  <c r="V19" i="36" s="1"/>
  <c r="V20" i="36" s="1"/>
  <c r="V21" i="36" s="1"/>
  <c r="V22" i="36" s="1"/>
  <c r="V23" i="36" s="1"/>
  <c r="V24" i="36" s="1"/>
  <c r="J15" i="36"/>
  <c r="J16" i="36" s="1"/>
  <c r="J17" i="36" s="1"/>
  <c r="J18" i="36" s="1"/>
  <c r="J19" i="36" s="1"/>
  <c r="J20" i="36" s="1"/>
  <c r="J21" i="36" s="1"/>
  <c r="J22" i="36" s="1"/>
  <c r="J23" i="36" s="1"/>
  <c r="J24" i="36" s="1"/>
  <c r="C14" i="36"/>
  <c r="C15" i="36" s="1"/>
  <c r="C16" i="36" s="1"/>
  <c r="C17" i="36" s="1"/>
  <c r="C18" i="36" s="1"/>
  <c r="C19" i="36" s="1"/>
  <c r="C20" i="36" s="1"/>
  <c r="C21" i="36" s="1"/>
  <c r="C22" i="36" s="1"/>
  <c r="C23" i="36" s="1"/>
  <c r="C24" i="36" s="1"/>
  <c r="AN11" i="36"/>
  <c r="AN12" i="36"/>
  <c r="AN13" i="36"/>
  <c r="AN14" i="36"/>
  <c r="AN15" i="36"/>
  <c r="AN16" i="36"/>
  <c r="AN17" i="36"/>
  <c r="AN18" i="36"/>
  <c r="AN19" i="36"/>
  <c r="AN20" i="36"/>
  <c r="AN21" i="36"/>
  <c r="AN22" i="36"/>
  <c r="AN23" i="36"/>
  <c r="AN24" i="36"/>
  <c r="AN10" i="36"/>
  <c r="AL11" i="36"/>
  <c r="AL12" i="36"/>
  <c r="AL13" i="36"/>
  <c r="AL14" i="36"/>
  <c r="AL15" i="36"/>
  <c r="AL16" i="36"/>
  <c r="AL17" i="36"/>
  <c r="AL18" i="36"/>
  <c r="AL19" i="36"/>
  <c r="AL20" i="36"/>
  <c r="AL21" i="36"/>
  <c r="AL22" i="36"/>
  <c r="AL23" i="36"/>
  <c r="AL24" i="36"/>
  <c r="AL10" i="36"/>
  <c r="AJ11" i="36"/>
  <c r="AJ12" i="36"/>
  <c r="AJ13" i="36"/>
  <c r="AJ14" i="36"/>
  <c r="AJ15" i="36"/>
  <c r="AJ16" i="36"/>
  <c r="AJ17" i="36"/>
  <c r="AJ18" i="36"/>
  <c r="AJ19" i="36"/>
  <c r="AJ20" i="36"/>
  <c r="AJ21" i="36"/>
  <c r="AJ22" i="36"/>
  <c r="AJ23" i="36"/>
  <c r="AJ24" i="36"/>
  <c r="AJ10" i="36"/>
  <c r="AH11" i="36"/>
  <c r="AH12" i="36"/>
  <c r="AH13" i="36"/>
  <c r="AH14" i="36"/>
  <c r="AH15" i="36"/>
  <c r="AH16" i="36"/>
  <c r="AH17" i="36"/>
  <c r="AH18" i="36"/>
  <c r="AH19" i="36"/>
  <c r="AH20" i="36"/>
  <c r="AH21" i="36"/>
  <c r="AH22" i="36"/>
  <c r="AH23" i="36"/>
  <c r="AH24" i="36"/>
  <c r="AH10" i="36"/>
  <c r="AF11" i="36"/>
  <c r="AF12" i="36"/>
  <c r="AF13" i="36"/>
  <c r="AF14" i="36"/>
  <c r="AF15" i="36"/>
  <c r="AF16" i="36"/>
  <c r="AF17" i="36"/>
  <c r="AF18" i="36"/>
  <c r="AF19" i="36"/>
  <c r="AF20" i="36"/>
  <c r="AF21" i="36"/>
  <c r="AF22" i="36"/>
  <c r="AF23" i="36"/>
  <c r="AF24" i="36"/>
  <c r="AF10" i="36"/>
  <c r="AD11" i="36"/>
  <c r="AD12" i="36"/>
  <c r="AD13" i="36"/>
  <c r="AD14" i="36"/>
  <c r="AD15" i="36"/>
  <c r="AD16" i="36"/>
  <c r="AD17" i="36"/>
  <c r="AD18" i="36"/>
  <c r="AD19" i="36"/>
  <c r="AD20" i="36"/>
  <c r="AD21" i="36"/>
  <c r="AD22" i="36"/>
  <c r="AD23" i="36"/>
  <c r="AD24" i="36"/>
  <c r="AD10" i="36"/>
  <c r="AB11" i="36"/>
  <c r="AB12" i="36"/>
  <c r="AB13" i="36"/>
  <c r="AB14" i="36"/>
  <c r="AB15" i="36"/>
  <c r="AB16" i="36"/>
  <c r="AB17" i="36"/>
  <c r="AB18" i="36"/>
  <c r="AB19" i="36"/>
  <c r="AB20" i="36"/>
  <c r="AB21" i="36"/>
  <c r="AB22" i="36"/>
  <c r="AB23" i="36"/>
  <c r="AB24" i="36"/>
  <c r="AB10" i="36"/>
  <c r="Z11" i="36"/>
  <c r="Z12" i="36"/>
  <c r="Z13" i="36"/>
  <c r="Z14" i="36"/>
  <c r="Z15" i="36"/>
  <c r="Z16" i="36"/>
  <c r="Z17" i="36"/>
  <c r="Z18" i="36"/>
  <c r="Z19" i="36"/>
  <c r="Z20" i="36"/>
  <c r="Z21" i="36"/>
  <c r="Z22" i="36"/>
  <c r="Z23" i="36"/>
  <c r="Z24" i="36"/>
  <c r="AR11" i="36"/>
  <c r="AR12" i="36"/>
  <c r="AR13" i="36"/>
  <c r="AR14" i="36"/>
  <c r="AR15" i="36"/>
  <c r="AR16" i="36"/>
  <c r="AR17" i="36"/>
  <c r="AR18" i="36"/>
  <c r="AR19" i="36"/>
  <c r="AR20" i="36"/>
  <c r="AR21" i="36"/>
  <c r="AR22" i="36"/>
  <c r="AR23" i="36"/>
  <c r="AR24" i="36"/>
  <c r="AR10" i="36"/>
</calcChain>
</file>

<file path=xl/sharedStrings.xml><?xml version="1.0" encoding="utf-8"?>
<sst xmlns="http://schemas.openxmlformats.org/spreadsheetml/2006/main" count="473" uniqueCount="349">
  <si>
    <t>!!! Сложные формы - цена за кв.м. увеличивается на 100%</t>
  </si>
  <si>
    <t>!!! Рекомендуемая максимальная площадь изделия 7м²</t>
  </si>
  <si>
    <t>!!! Предоставляется гарантия на 6 месяцев.</t>
  </si>
  <si>
    <t xml:space="preserve"> Прайс-лист на алюминиевые горизонтальные жалюзи</t>
  </si>
  <si>
    <t>Оптима</t>
  </si>
  <si>
    <t>Жакард BLACKOUT</t>
  </si>
  <si>
    <t>Студио</t>
  </si>
  <si>
    <t>Крит</t>
  </si>
  <si>
    <t>Скрин</t>
  </si>
  <si>
    <t>Ширина</t>
  </si>
  <si>
    <t>-</t>
  </si>
  <si>
    <t>Тигровый глаз</t>
  </si>
  <si>
    <t>бук</t>
  </si>
  <si>
    <t>дуб</t>
  </si>
  <si>
    <t>белый жемчуг</t>
  </si>
  <si>
    <t>бежевый жемчуг</t>
  </si>
  <si>
    <t>ширина</t>
  </si>
  <si>
    <t>высота</t>
  </si>
  <si>
    <t>Min</t>
  </si>
  <si>
    <t>Max</t>
  </si>
  <si>
    <t>16мм</t>
  </si>
  <si>
    <t>25мм</t>
  </si>
  <si>
    <t>Ограничения!!!</t>
  </si>
  <si>
    <t>Мах угол наклона не более 30 градусов</t>
  </si>
  <si>
    <t>Стандарт</t>
  </si>
  <si>
    <t>Мрамор2</t>
  </si>
  <si>
    <t>Сканди</t>
  </si>
  <si>
    <t>Карелия</t>
  </si>
  <si>
    <t>Фрост</t>
  </si>
  <si>
    <t>Жемчуг</t>
  </si>
  <si>
    <t>Дуб</t>
  </si>
  <si>
    <t>Лоэнрин</t>
  </si>
  <si>
    <t>Парсифаль</t>
  </si>
  <si>
    <t>Тангейзер</t>
  </si>
  <si>
    <t>50мм</t>
  </si>
  <si>
    <t>индиго</t>
  </si>
  <si>
    <t xml:space="preserve">Цена за 1 m²                  </t>
  </si>
  <si>
    <t>Бук</t>
  </si>
  <si>
    <t>Рибкорд</t>
  </si>
  <si>
    <t>Клен</t>
  </si>
  <si>
    <t>Сутра</t>
  </si>
  <si>
    <t>Бриз* (классик)</t>
  </si>
  <si>
    <t>Бриз* (Multi )</t>
  </si>
  <si>
    <t>Бриз* (Doubl)</t>
  </si>
  <si>
    <t>Жемчуг BLACKOUT</t>
  </si>
  <si>
    <t>белый</t>
  </si>
  <si>
    <t>магнолия</t>
  </si>
  <si>
    <t>сосна</t>
  </si>
  <si>
    <t>каштан</t>
  </si>
  <si>
    <t>Лента 25мм</t>
  </si>
  <si>
    <t>Лента 16мм</t>
  </si>
  <si>
    <t>Код новый</t>
  </si>
  <si>
    <t>0120</t>
  </si>
  <si>
    <t>0225</t>
  </si>
  <si>
    <t>белая глянцевая</t>
  </si>
  <si>
    <t>св.бежевая</t>
  </si>
  <si>
    <t>коричневая</t>
  </si>
  <si>
    <t>персиковая</t>
  </si>
  <si>
    <t>голубая</t>
  </si>
  <si>
    <t>салатовая</t>
  </si>
  <si>
    <t>т.бежевая</t>
  </si>
  <si>
    <t>лимонная</t>
  </si>
  <si>
    <t>под дерево бук</t>
  </si>
  <si>
    <t>под дерево дуб</t>
  </si>
  <si>
    <t>красная</t>
  </si>
  <si>
    <t>св.розовая</t>
  </si>
  <si>
    <t>св.голубая</t>
  </si>
  <si>
    <t>металлик сиреневый</t>
  </si>
  <si>
    <t>металлик салатовый</t>
  </si>
  <si>
    <t>металлик голубой</t>
  </si>
  <si>
    <t>0225п</t>
  </si>
  <si>
    <t>Лента 50мм</t>
  </si>
  <si>
    <t>Гарантийные размеры</t>
  </si>
  <si>
    <t>Тип жалюзи</t>
  </si>
  <si>
    <t>Высота,</t>
  </si>
  <si>
    <t>мин., м</t>
  </si>
  <si>
    <t>макс., м</t>
  </si>
  <si>
    <t>0.20</t>
  </si>
  <si>
    <t>Мультифактурные</t>
  </si>
  <si>
    <t>Наклонные</t>
  </si>
  <si>
    <t>Наклонные 16мм/25мм</t>
  </si>
  <si>
    <t>Межрамные 16мм/25мм</t>
  </si>
  <si>
    <t>Рейн</t>
  </si>
  <si>
    <t>Веревочные</t>
  </si>
  <si>
    <t>перфорация 2/3</t>
  </si>
  <si>
    <t>под дерево орех</t>
  </si>
  <si>
    <t>под дерево, тик</t>
  </si>
  <si>
    <t xml:space="preserve">Наименование </t>
  </si>
  <si>
    <t>синий бархат</t>
  </si>
  <si>
    <t>голубой соболь</t>
  </si>
  <si>
    <t>коралл</t>
  </si>
  <si>
    <t>красное золото</t>
  </si>
  <si>
    <t>шоколад</t>
  </si>
  <si>
    <t>чайная роза</t>
  </si>
  <si>
    <t>металлик</t>
  </si>
  <si>
    <t>серебро</t>
  </si>
  <si>
    <t>Тканевые</t>
  </si>
  <si>
    <t>Алюминиевые</t>
  </si>
  <si>
    <t>Наименование</t>
  </si>
  <si>
    <t>Бежевый глянец</t>
  </si>
  <si>
    <t>Белый глянец</t>
  </si>
  <si>
    <t>Металлик</t>
  </si>
  <si>
    <t>Перфорация бежевый глянец</t>
  </si>
  <si>
    <t>Перфорация белый глянец</t>
  </si>
  <si>
    <t>Перфорация металлик</t>
  </si>
  <si>
    <t>Серебро</t>
  </si>
  <si>
    <t>Пластиковые</t>
  </si>
  <si>
    <t>Ратан</t>
  </si>
  <si>
    <t>!!!  При использовании  от 3 до 6 цветов ленты стоимость увеличивается на 100%</t>
  </si>
  <si>
    <t>ООО "САНРЭЙ"</t>
  </si>
  <si>
    <t>www.sunray-nn.ru</t>
  </si>
  <si>
    <t>e-mail: sunray2911@ya.ru</t>
  </si>
  <si>
    <t>Цена за кв.м., руб</t>
  </si>
  <si>
    <t>Цена за кв.м</t>
  </si>
  <si>
    <t>белая матовая</t>
  </si>
  <si>
    <t xml:space="preserve">Цена  за 1 m², руб                 </t>
  </si>
  <si>
    <t>светло-серый</t>
  </si>
  <si>
    <t>серый</t>
  </si>
  <si>
    <t>черный</t>
  </si>
  <si>
    <t>лиловый</t>
  </si>
  <si>
    <t>св.зеленая матовая</t>
  </si>
  <si>
    <t>св. зеленая матовая</t>
  </si>
  <si>
    <t xml:space="preserve">Цена за 1 m², руб                 </t>
  </si>
  <si>
    <t>Прайс для категории 1</t>
  </si>
  <si>
    <t>Прайс для категории 2</t>
  </si>
  <si>
    <t>Прайс для категории 3</t>
  </si>
  <si>
    <t>Прайс для категории 5</t>
  </si>
  <si>
    <t>Прайс для категории 4</t>
  </si>
  <si>
    <t>!!! Минимальная расчетная площадь 1 м² (площадь меньше 1 м², округляется по стоимости до 1 м²).</t>
  </si>
  <si>
    <t>!!! В случае  увеличения указанных лимитов гарантия на изделие не распространяется.</t>
  </si>
  <si>
    <t>Аврора, Багдад</t>
  </si>
  <si>
    <t>Венера ТЕХНО, Харбин</t>
  </si>
  <si>
    <t>Джангл</t>
  </si>
  <si>
    <t>Металлик модерн</t>
  </si>
  <si>
    <t>Союз 00 (Лайн 2)</t>
  </si>
  <si>
    <t>3465, 3499</t>
  </si>
  <si>
    <t>7105, 7120</t>
  </si>
  <si>
    <t>7257,7258,7259,7260,7261</t>
  </si>
  <si>
    <t>Бейрут, Аруба, Дэга</t>
  </si>
  <si>
    <t>Манила</t>
  </si>
  <si>
    <t>Шервуд</t>
  </si>
  <si>
    <t>9058, 9013, 9018, 9035</t>
  </si>
  <si>
    <t>!!!  При использовании  2 цветов ленты стоимость увеличивается на 50%</t>
  </si>
  <si>
    <t>Бриз* (Doubl) 1606,4221, 2871, 1909</t>
  </si>
  <si>
    <t>Аквамарин</t>
  </si>
  <si>
    <t>кронштейны стеновые для вертикальных жалюзи - 40 руб/шт</t>
  </si>
  <si>
    <t>клипса для Армстронга - 40 руб/шт</t>
  </si>
  <si>
    <t>г.Н.Новгород, Агрономическая 100</t>
  </si>
  <si>
    <t>тел. 417-32-71, 8953-562-21-52</t>
  </si>
  <si>
    <t>Сэнди</t>
  </si>
  <si>
    <t>Эдем</t>
  </si>
  <si>
    <t>перфорация</t>
  </si>
  <si>
    <t>Жалюзи ISOTRA HIT</t>
  </si>
  <si>
    <t xml:space="preserve"> </t>
  </si>
  <si>
    <t xml:space="preserve">перфорированная, белая </t>
  </si>
  <si>
    <t xml:space="preserve">перфорированная, золото </t>
  </si>
  <si>
    <t>Изготовление только карниза =350руб./м.</t>
  </si>
  <si>
    <t>Эйлат</t>
  </si>
  <si>
    <t>Юкка</t>
  </si>
  <si>
    <t xml:space="preserve">Шикатан </t>
  </si>
  <si>
    <t>Шёлк, Париж (ART), Офелия</t>
  </si>
  <si>
    <t>Флора</t>
  </si>
  <si>
    <t>Сфера</t>
  </si>
  <si>
    <t>Скрин ll</t>
  </si>
  <si>
    <t>Сказка</t>
  </si>
  <si>
    <t>Рококо, Саванна</t>
  </si>
  <si>
    <t>Офис блэкаут, Хай-Тек (ART), Олимпик б/о (ART)</t>
  </si>
  <si>
    <t>Лейла</t>
  </si>
  <si>
    <t>Кобра</t>
  </si>
  <si>
    <t>Валентино, Антик, Мозайка</t>
  </si>
  <si>
    <t>Твист,Токио (ART), Моран-Люкс (ART)</t>
  </si>
  <si>
    <t>Зодиак</t>
  </si>
  <si>
    <t>Замша</t>
  </si>
  <si>
    <t>Жакард</t>
  </si>
  <si>
    <t>Диско, Моно-Ригал (ART), Ригал (ART), Лаура (ART)</t>
  </si>
  <si>
    <t>Диана</t>
  </si>
  <si>
    <t>Джангл металлик бронзовый, металлик зеленый</t>
  </si>
  <si>
    <t>Джангл золото/серебро</t>
  </si>
  <si>
    <t>Венера золото/серебро , Венеция золото/серебро (ART)</t>
  </si>
  <si>
    <t>Золото</t>
  </si>
  <si>
    <t>Венера,  Бруклин (ART), Офелия (ART), Венеция (ART)</t>
  </si>
  <si>
    <t>Сиде  BLACKOUT</t>
  </si>
  <si>
    <t>Сиде, Бали, Милан, Рио, Рейн, Каскад (ART), София(ART), Арина (ART), Ариэль (ART), Сандра(ART), Крэш (ART)</t>
  </si>
  <si>
    <t>Мальта, Сеул, Кельн, Каприз (ART), Акация (ART)</t>
  </si>
  <si>
    <t>Цена за пог.м., руб</t>
  </si>
  <si>
    <t xml:space="preserve">Прайс-лист на вертикальные жалюзи </t>
  </si>
  <si>
    <t>Ламели без карниза скидка 15%</t>
  </si>
  <si>
    <t>Мультифактурные жалюзи из пластика: в 2 слоя + 40 у.е. за кв/м , в 3 слоя + 65 у.е. к стоимости основания</t>
  </si>
  <si>
    <t>Округление до 1кв.м</t>
  </si>
  <si>
    <r>
      <t>При использовании металлической фурнитуры стоимость увеличивается на 3 у.е</t>
    </r>
    <r>
      <rPr>
        <b/>
        <sz val="11"/>
        <color indexed="10"/>
        <rFont val="Arial"/>
        <family val="2"/>
        <charset val="204"/>
      </rPr>
      <t xml:space="preserve"> </t>
    </r>
    <r>
      <rPr>
        <b/>
        <sz val="11"/>
        <rFont val="Arial"/>
        <family val="2"/>
        <charset val="204"/>
      </rPr>
      <t>за 1 кв.метр</t>
    </r>
  </si>
  <si>
    <r>
      <t>Стоимость декоративного карниза - 200</t>
    </r>
    <r>
      <rPr>
        <b/>
        <sz val="11"/>
        <color indexed="10"/>
        <rFont val="Arial"/>
        <family val="2"/>
        <charset val="204"/>
      </rPr>
      <t xml:space="preserve"> </t>
    </r>
    <r>
      <rPr>
        <b/>
        <sz val="11"/>
        <rFont val="Arial"/>
        <family val="2"/>
        <charset val="204"/>
      </rPr>
      <t>руб</t>
    </r>
    <r>
      <rPr>
        <b/>
        <sz val="11"/>
        <color indexed="10"/>
        <rFont val="Arial"/>
        <family val="2"/>
        <charset val="204"/>
      </rPr>
      <t>.</t>
    </r>
    <r>
      <rPr>
        <b/>
        <sz val="11"/>
        <rFont val="Arial"/>
        <family val="2"/>
        <charset val="204"/>
      </rPr>
      <t xml:space="preserve"> за 1 погонный метр</t>
    </r>
  </si>
  <si>
    <t>При заказе наклонных жалюзи стоимость увеличивается на 100%</t>
  </si>
  <si>
    <t>Лента 35мм</t>
  </si>
  <si>
    <t>Алюминиевая лента 25 мм белая</t>
  </si>
  <si>
    <t>Алюминиевая лента 25 мм цветная гладкая</t>
  </si>
  <si>
    <t>PRiS-Life  (ISOLITE)</t>
  </si>
  <si>
    <t>св.-серый</t>
  </si>
  <si>
    <t>св.-бежевый</t>
  </si>
  <si>
    <t>персиковый</t>
  </si>
  <si>
    <t xml:space="preserve">             Цена  за 1 m²          </t>
  </si>
  <si>
    <t xml:space="preserve">      Цена за 1 m²   </t>
  </si>
  <si>
    <t>Цвета карнизов и фурнитуры ISOTRA HIT: белый, коричневый (+20%), серый (+20%)</t>
  </si>
  <si>
    <t>Цвета короба PRiS-Life: белый, коричневый, серебряный, золотой и темный дуб.</t>
  </si>
  <si>
    <t>Прайс для категории Е</t>
  </si>
  <si>
    <t>Прайс на ткани категории Е</t>
  </si>
  <si>
    <t xml:space="preserve">                                    Прайс-лист на рулонные шторы-жалюзи системы МИНИ ($ )</t>
  </si>
  <si>
    <t>Прайс на ткани категории 1</t>
  </si>
  <si>
    <t>Прайс на ткани категории 2</t>
  </si>
  <si>
    <t>Прайс на ткани категории 3</t>
  </si>
  <si>
    <t>Прайс на ткани категории 4</t>
  </si>
  <si>
    <t>Прайс на ткани категории 5</t>
  </si>
  <si>
    <t xml:space="preserve"> Прайс-лист на рулонные шторы-жалюзи LUX ($ )</t>
  </si>
  <si>
    <t>Металлическая цепь-петля или с замком</t>
  </si>
  <si>
    <t>Дополнительные опции :</t>
  </si>
  <si>
    <t>2 $</t>
  </si>
  <si>
    <t>Использование пружинного механизма</t>
  </si>
  <si>
    <t>7,5 $</t>
  </si>
  <si>
    <t>НАЦЕНКА НА ОСНОВНЫЕ МОДЕЛИ LOUVOLITE</t>
  </si>
  <si>
    <t>НАЦЕНКА НА ДОПОЛНИТЕЛЬНЫЕ МОДЕЛИ LOUVOLITE</t>
  </si>
  <si>
    <t>КЛАССИКА 45 ММ</t>
  </si>
  <si>
    <t>КАССЕТА 32 ММ</t>
  </si>
  <si>
    <t xml:space="preserve">ПРУЖИНА 32 ММ </t>
  </si>
  <si>
    <t>ПРУЖИНА КАССЕТА 32 ММ</t>
  </si>
  <si>
    <t>MONO</t>
  </si>
  <si>
    <t>DOUBLE</t>
  </si>
  <si>
    <t>ДЕНЬ/НОЧЬ 32 ММ</t>
  </si>
  <si>
    <t>КЛАССИКА 45+ ММ</t>
  </si>
  <si>
    <t>КАССЕТА 45 ММ</t>
  </si>
  <si>
    <t>каждого изделия в модели</t>
  </si>
  <si>
    <t>ДЕНЬ/НОЧЬ 45 ММ</t>
  </si>
  <si>
    <t>19 $ к стоимости изделия</t>
  </si>
  <si>
    <t>22 $ к стоимости изделия</t>
  </si>
  <si>
    <t>28 $ к стоимости изделия</t>
  </si>
  <si>
    <t>11 $ к стоимости изделия</t>
  </si>
  <si>
    <t>5 $ к стоимости</t>
  </si>
  <si>
    <t>13 $ к стоимости 2х изделий в модели</t>
  </si>
  <si>
    <t>22 $ к стоимости 2х изделий в модели</t>
  </si>
  <si>
    <t xml:space="preserve"> ПРАЙС-ЛИСТ НА РУЛОННЫЕ ШТОРЫ LOUVOLITE ($ )</t>
  </si>
  <si>
    <t>Цвета комплектации</t>
  </si>
  <si>
    <t xml:space="preserve">  Дуб</t>
  </si>
  <si>
    <t xml:space="preserve">  Коричневый</t>
  </si>
  <si>
    <t>наценка</t>
  </si>
  <si>
    <t>магнитный фиксатор</t>
  </si>
  <si>
    <t>40 руб</t>
  </si>
  <si>
    <t xml:space="preserve">  Золотой дуб, светлый дуб, махагон</t>
  </si>
  <si>
    <t xml:space="preserve">  Серебро</t>
  </si>
  <si>
    <t>Натяжитель цепи</t>
  </si>
  <si>
    <t xml:space="preserve">                                 Прайс-лист  на кассетные рулонные шторы Uni-2 ($ )</t>
  </si>
  <si>
    <t xml:space="preserve">1 $ </t>
  </si>
  <si>
    <t xml:space="preserve">Прайс на ткани категории Е </t>
  </si>
  <si>
    <t xml:space="preserve">Прайс на ткани категории 1 </t>
  </si>
  <si>
    <t xml:space="preserve"> Прайс-лист на кассетные рулонные шторы Uni 2 с пружиной</t>
  </si>
  <si>
    <t>E категория MINI-ЗЕБРА</t>
  </si>
  <si>
    <t>1 категория MINI-ЗЕБРА</t>
  </si>
  <si>
    <t>2 категория MINI-ЗЕБРА</t>
  </si>
  <si>
    <t>3 категория MINI-ЗЕБРА</t>
  </si>
  <si>
    <t>4 категория MINI-ЗЕБРА</t>
  </si>
  <si>
    <t xml:space="preserve"> ПРАЙС-ЛИСТ НА РУЛОННЫЕ ШТОРЫ MINI-ЗЕБРА ($)</t>
  </si>
  <si>
    <t>1 $</t>
  </si>
  <si>
    <t>Цвет комплектации коричневый</t>
  </si>
  <si>
    <t>E категория UNI2-ЗЕБРА</t>
  </si>
  <si>
    <t>1 категория UNI2-ЗЕБРА</t>
  </si>
  <si>
    <t>2 категория UNI2-ЗЕБРА</t>
  </si>
  <si>
    <t>3 категория UNI2-ЗЕБРА</t>
  </si>
  <si>
    <t>4 категория UNI2-ЗЕБРА</t>
  </si>
  <si>
    <t>ПРАЙС-ЛИСТ НА РУЛОННЫЕ ШТОРЫ UNI2-ЗЕБРА ($)</t>
  </si>
  <si>
    <t>Коричневый</t>
  </si>
  <si>
    <t>Золотой дуб, светлый дуб, махагон</t>
  </si>
  <si>
    <t>Е категория MGS ЗЕБРА</t>
  </si>
  <si>
    <t>1 категория MGS ЗЕБРА</t>
  </si>
  <si>
    <t>2 категория MGS ЗЕБРА</t>
  </si>
  <si>
    <t>3 категория MGS ЗЕБРА</t>
  </si>
  <si>
    <t>4 категория MGS ЗЕБРА</t>
  </si>
  <si>
    <t>Короб</t>
  </si>
  <si>
    <t>6,3 $</t>
  </si>
  <si>
    <t>Доп.опции :</t>
  </si>
  <si>
    <t xml:space="preserve"> ПРАЙС-ЛИСТ НА РУЛОННЫЕ ШТОРЫ MGS ЗЕБРА ($)</t>
  </si>
  <si>
    <t>E категория ПЛИССЕ</t>
  </si>
  <si>
    <t>1 категория ПЛИССЕ</t>
  </si>
  <si>
    <t>2 категория ПЛИССЕ</t>
  </si>
  <si>
    <t>3 категория ПЛИССЕ</t>
  </si>
  <si>
    <t>4 категория ПЛИССЕ</t>
  </si>
  <si>
    <t>5 категория ПЛИССЕ</t>
  </si>
  <si>
    <t>Расчет систем из двух тканей (день/ночь) = цена (ткань 1) + цена (ткань 2)</t>
  </si>
  <si>
    <t>Стоимость нестандартных плиссе, в т.ч. полукруг и четверть круг, расчитывается как для моделей Р1082 и Р1086 +100%</t>
  </si>
  <si>
    <t xml:space="preserve">  Бронза</t>
  </si>
  <si>
    <t>Кронштейны</t>
  </si>
  <si>
    <t>Удлинитель ручки</t>
  </si>
  <si>
    <t xml:space="preserve">  1,0 м</t>
  </si>
  <si>
    <t xml:space="preserve">  1,5 м</t>
  </si>
  <si>
    <t xml:space="preserve">  1,7 м</t>
  </si>
  <si>
    <t xml:space="preserve"> ПРАЙС-ЛИСТ НА ШТОРЫ ПЛИССЕ</t>
  </si>
  <si>
    <t>Магнитный подоконный кронштейн</t>
  </si>
  <si>
    <t>НАЦЕНКА НА ОСНОВНЫЕ МОДЕЛИ LOUVOLITE ЗЕБРА</t>
  </si>
  <si>
    <t>КЛАССИКА ЗЕБРА 45 ММ</t>
  </si>
  <si>
    <t>ЗЕБРА КАССЕТА 32 ММ</t>
  </si>
  <si>
    <t>18 у.е. к стоимости изделия</t>
  </si>
  <si>
    <t>21 у.е. к стоимости изделия</t>
  </si>
  <si>
    <t>ЗЕБРА КАССЕТА 45 ММ</t>
  </si>
  <si>
    <t>27 у.е. к стоимости изделия</t>
  </si>
  <si>
    <t>Е категория LOUVOLITE ЗЕБРА</t>
  </si>
  <si>
    <t>1 категория LOUVOLITE ЗЕБРА</t>
  </si>
  <si>
    <t>2 категория LOUVOLITE ЗЕБРА</t>
  </si>
  <si>
    <t>3 категория LOUVOLITE ЗЕБРА</t>
  </si>
  <si>
    <t>4 категория LOUVOLITE ЗЕБРА</t>
  </si>
  <si>
    <t>Расчет систем из нескольких тканей: Mono, Double, День/ночь = цена (ткань 1) + цена (ткань 2) + цена(ткань3) + наценка на модель</t>
  </si>
  <si>
    <t>Наценки к базовой модели КЛАССИКА LVT 32 мм</t>
  </si>
  <si>
    <t>Комплектация</t>
  </si>
  <si>
    <t xml:space="preserve">  КЛАССИКА 45 мм</t>
  </si>
  <si>
    <t>Кассета</t>
  </si>
  <si>
    <t xml:space="preserve">  КАССЕТА LVT 32 мм</t>
  </si>
  <si>
    <t xml:space="preserve">  КАССЕТА LVT 45 мм</t>
  </si>
  <si>
    <t>Тканевая вставка в короб</t>
  </si>
  <si>
    <t>Металлическая цепь</t>
  </si>
  <si>
    <t xml:space="preserve"> ПРАЙС-ЛИСТ НА РУЛОННЫЕ ШТОРЫ LOUVOLITE ЗЕБРА ($)</t>
  </si>
  <si>
    <t xml:space="preserve">18 $ к стоимости изделия </t>
  </si>
  <si>
    <t>21 $ за метр ширины</t>
  </si>
  <si>
    <t>27 $ за метр ширины</t>
  </si>
  <si>
    <t xml:space="preserve">7 $ к стоимости изделия </t>
  </si>
  <si>
    <t xml:space="preserve">2 $ к стоимости изделия </t>
  </si>
  <si>
    <t>5713,5992</t>
  </si>
  <si>
    <t>12 $ за шт</t>
  </si>
  <si>
    <t>25 $ за шт</t>
  </si>
  <si>
    <t>33 $ за шт</t>
  </si>
  <si>
    <t>40 $ за шт</t>
  </si>
  <si>
    <t>АРИЗОНА BLACK-OUT</t>
  </si>
  <si>
    <t>КАРНИЗ ДЛЯ РИМСКИХ ШТОР</t>
  </si>
  <si>
    <r>
      <t xml:space="preserve">Длина карниза (м) </t>
    </r>
    <r>
      <rPr>
        <sz val="10"/>
        <rFont val="Times New Roman"/>
        <family val="1"/>
        <charset val="204"/>
      </rPr>
      <t xml:space="preserve">→
</t>
    </r>
    <r>
      <rPr>
        <sz val="10"/>
        <rFont val="Arial Narrow"/>
        <family val="2"/>
        <charset val="204"/>
      </rPr>
      <t>Стоимость карниза ($) →
Количество шнуронамоток (шт) →</t>
    </r>
  </si>
  <si>
    <t>Стандартные</t>
  </si>
  <si>
    <t>бесплатно</t>
  </si>
  <si>
    <t>Пружинные</t>
  </si>
  <si>
    <t>Стержень фибергласовый</t>
  </si>
  <si>
    <t>3 мм</t>
  </si>
  <si>
    <t>5 мм</t>
  </si>
  <si>
    <t>Утяжелитель</t>
  </si>
  <si>
    <t>ПВХ</t>
  </si>
  <si>
    <t>Алюминий</t>
  </si>
  <si>
    <t xml:space="preserve">Дополнительная шнуронамотка </t>
  </si>
  <si>
    <t xml:space="preserve">Кольцо для римской шторы </t>
  </si>
  <si>
    <t>0,8 $ за шт.</t>
  </si>
  <si>
    <t>0,6 $ за п.м.</t>
  </si>
  <si>
    <t>0,7 $ за п.м.</t>
  </si>
  <si>
    <t>2 $ за п.м.</t>
  </si>
  <si>
    <t>2 $ за шт.</t>
  </si>
  <si>
    <t>0,05 $ за шт.</t>
  </si>
  <si>
    <t>3,00 $ к стоимости изделия</t>
  </si>
  <si>
    <t>1100 (фурнитура белая),  1225 (фурнитура в цвет)</t>
  </si>
  <si>
    <t>МУЛЬТИФАКТУРНЫЕ ЖАЛЮЗИ из ткани :  двух цветов- 2188 руб за кв/м , трех цветов -2875 руб кв/м, четырех-3625 руб кв/м</t>
  </si>
  <si>
    <r>
      <rPr>
        <b/>
        <u/>
        <sz val="18"/>
        <color indexed="17"/>
        <rFont val="Times New Roman"/>
        <family val="1"/>
        <charset val="204"/>
      </rPr>
      <t>ООО "Компания Вертикаль"</t>
    </r>
    <r>
      <rPr>
        <sz val="12"/>
        <rFont val="Times New Roman"/>
        <family val="1"/>
        <charset val="204"/>
      </rPr>
      <t xml:space="preserve">
 г. Нижний Новгород, ул. Памирская 11 Ф
тел. отдела продаж: </t>
    </r>
    <r>
      <rPr>
        <b/>
        <sz val="12"/>
        <rFont val="Times New Roman"/>
        <family val="1"/>
        <charset val="204"/>
      </rPr>
      <t>258-37-01, 244-93-53, 415-44-53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</si>
</sst>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0.0"/>
    <numFmt numFmtId="165" formatCode="_-* #,##0.000_р_._-;\-* #,##0.000_р_._-;_-* &quot;-&quot;??_р_._-;_-@_-"/>
    <numFmt numFmtId="166" formatCode="0.000"/>
    <numFmt numFmtId="168" formatCode="[$$-409]#,##0.00"/>
  </numFmts>
  <fonts count="75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Arial Cyr"/>
      <family val="2"/>
      <charset val="204"/>
    </font>
    <font>
      <sz val="12"/>
      <name val="Arial Cyr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Arial Cyr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2"/>
      <color indexed="10"/>
      <name val="Arial"/>
      <family val="2"/>
      <charset val="204"/>
    </font>
    <font>
      <b/>
      <sz val="12"/>
      <name val="Arial Cyr"/>
      <charset val="204"/>
    </font>
    <font>
      <b/>
      <sz val="11"/>
      <name val="Arial"/>
      <family val="2"/>
      <charset val="204"/>
    </font>
    <font>
      <sz val="10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sz val="12"/>
      <name val="Arial"/>
      <family val="2"/>
      <charset val="204"/>
    </font>
    <font>
      <b/>
      <sz val="14"/>
      <name val="Arial"/>
      <family val="2"/>
      <charset val="204"/>
    </font>
    <font>
      <b/>
      <sz val="12"/>
      <color indexed="10"/>
      <name val="Arial"/>
      <family val="2"/>
      <charset val="204"/>
    </font>
    <font>
      <b/>
      <i/>
      <sz val="12"/>
      <name val="Arial"/>
      <family val="2"/>
      <charset val="204"/>
    </font>
    <font>
      <sz val="14"/>
      <name val="Arial"/>
      <family val="2"/>
      <charset val="204"/>
    </font>
    <font>
      <sz val="16"/>
      <name val="Arial"/>
      <family val="2"/>
      <charset val="204"/>
    </font>
    <font>
      <b/>
      <sz val="11"/>
      <color indexed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rgb="FFC00000"/>
      <name val="Arial Cyr"/>
      <charset val="204"/>
    </font>
    <font>
      <sz val="11"/>
      <name val="Arial Cyr"/>
      <charset val="204"/>
    </font>
    <font>
      <sz val="10"/>
      <color rgb="FFC00000"/>
      <name val="Arial Cyr"/>
      <charset val="204"/>
    </font>
    <font>
      <sz val="10"/>
      <name val="Arial Cyr"/>
      <family val="2"/>
      <charset val="204"/>
    </font>
    <font>
      <b/>
      <u/>
      <sz val="11"/>
      <name val="Arial"/>
      <family val="2"/>
      <charset val="204"/>
    </font>
    <font>
      <sz val="10"/>
      <name val="Arial Tur"/>
      <charset val="162"/>
    </font>
    <font>
      <b/>
      <sz val="10"/>
      <color rgb="FFC00000"/>
      <name val="Arial Cyr"/>
      <charset val="204"/>
    </font>
    <font>
      <b/>
      <i/>
      <sz val="12"/>
      <color indexed="10"/>
      <name val="Arial"/>
      <family val="2"/>
      <charset val="204"/>
    </font>
    <font>
      <b/>
      <sz val="10"/>
      <name val="Arial Cyr"/>
      <charset val="204"/>
    </font>
    <font>
      <b/>
      <sz val="10"/>
      <color indexed="8"/>
      <name val="Arial"/>
      <family val="2"/>
      <charset val="204"/>
    </font>
    <font>
      <b/>
      <sz val="11"/>
      <color rgb="FFC00000"/>
      <name val="Arial Cyr"/>
      <charset val="204"/>
    </font>
    <font>
      <sz val="12"/>
      <name val="Arial Narrow"/>
      <family val="2"/>
      <charset val="204"/>
    </font>
    <font>
      <b/>
      <sz val="12"/>
      <name val="Arial Narrow"/>
      <family val="2"/>
      <charset val="204"/>
    </font>
    <font>
      <b/>
      <sz val="12"/>
      <color theme="0"/>
      <name val="Arial Narrow"/>
      <family val="2"/>
      <charset val="204"/>
    </font>
    <font>
      <b/>
      <sz val="10"/>
      <name val="Arial Narrow"/>
      <family val="2"/>
      <charset val="204"/>
    </font>
    <font>
      <b/>
      <sz val="11"/>
      <name val="Times New Roman"/>
      <family val="1"/>
      <charset val="204"/>
    </font>
    <font>
      <b/>
      <sz val="9"/>
      <name val="Arial"/>
      <family val="2"/>
      <charset val="204"/>
    </font>
    <font>
      <b/>
      <sz val="9"/>
      <color rgb="FFC00000"/>
      <name val="Arial Cyr"/>
      <charset val="204"/>
    </font>
    <font>
      <sz val="9"/>
      <color rgb="FFC00000"/>
      <name val="Arial Cyr"/>
      <charset val="204"/>
    </font>
    <font>
      <sz val="9"/>
      <name val="Arial Cyr"/>
      <charset val="204"/>
    </font>
    <font>
      <sz val="10"/>
      <name val="Arial Narrow"/>
      <family val="2"/>
      <charset val="204"/>
    </font>
    <font>
      <b/>
      <sz val="10"/>
      <color rgb="FFFF0000"/>
      <name val="Arial Narrow"/>
      <family val="2"/>
      <charset val="204"/>
    </font>
    <font>
      <b/>
      <sz val="10"/>
      <name val="Times New Roman"/>
      <family val="1"/>
      <charset val="204"/>
    </font>
    <font>
      <u/>
      <sz val="10"/>
      <color theme="10"/>
      <name val="Arial Cyr"/>
      <charset val="204"/>
    </font>
    <font>
      <b/>
      <sz val="12"/>
      <color theme="0" tint="-0.34998626667073579"/>
      <name val="Arial Narrow"/>
      <family val="2"/>
      <charset val="204"/>
    </font>
    <font>
      <b/>
      <sz val="12"/>
      <color indexed="9"/>
      <name val="Arial Narrow"/>
      <family val="2"/>
      <charset val="204"/>
    </font>
    <font>
      <sz val="10"/>
      <name val="Times New Roman"/>
      <family val="1"/>
      <charset val="204"/>
    </font>
    <font>
      <sz val="11"/>
      <name val="Arial Narrow"/>
      <family val="2"/>
      <charset val="204"/>
    </font>
    <font>
      <sz val="11"/>
      <color rgb="FFFF0000"/>
      <name val="Arial Narrow"/>
      <family val="2"/>
      <charset val="204"/>
    </font>
    <font>
      <b/>
      <sz val="11"/>
      <name val="Arial Narrow"/>
      <family val="2"/>
      <charset val="204"/>
    </font>
    <font>
      <sz val="11"/>
      <name val="Arial Cyr"/>
      <family val="2"/>
      <charset val="204"/>
    </font>
    <font>
      <b/>
      <u/>
      <sz val="18"/>
      <color indexed="17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indexed="9"/>
      </patternFill>
    </fill>
    <fill>
      <patternFill patternType="solid">
        <fgColor theme="1" tint="0.3499862666707357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</fills>
  <borders count="9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 style="medium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</borders>
  <cellStyleXfs count="52">
    <xf numFmtId="0" fontId="0" fillId="0" borderId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3" borderId="0" applyNumberFormat="0" applyBorder="0" applyAlignment="0" applyProtection="0"/>
    <xf numFmtId="0" fontId="28" fillId="6" borderId="1" applyNumberFormat="0" applyAlignment="0" applyProtection="0"/>
    <xf numFmtId="0" fontId="29" fillId="14" borderId="2" applyNumberFormat="0" applyAlignment="0" applyProtection="0"/>
    <xf numFmtId="0" fontId="30" fillId="14" borderId="1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15" borderId="7" applyNumberFormat="0" applyAlignment="0" applyProtection="0"/>
    <xf numFmtId="0" fontId="36" fillId="0" borderId="0" applyNumberFormat="0" applyFill="0" applyBorder="0" applyAlignment="0" applyProtection="0"/>
    <xf numFmtId="0" fontId="37" fillId="16" borderId="0" applyNumberFormat="0" applyBorder="0" applyAlignment="0" applyProtection="0"/>
    <xf numFmtId="0" fontId="38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4" fillId="17" borderId="8" applyNumberFormat="0" applyFont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4" fillId="0" borderId="0" applyFont="0" applyFill="0" applyBorder="0" applyAlignment="0" applyProtection="0"/>
    <xf numFmtId="0" fontId="42" fillId="4" borderId="0" applyNumberFormat="0" applyBorder="0" applyAlignment="0" applyProtection="0"/>
    <xf numFmtId="0" fontId="17" fillId="0" borderId="0"/>
    <xf numFmtId="0" fontId="3" fillId="0" borderId="0"/>
    <xf numFmtId="0" fontId="46" fillId="0" borderId="0"/>
    <xf numFmtId="0" fontId="2" fillId="0" borderId="0"/>
    <xf numFmtId="0" fontId="26" fillId="0" borderId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22" borderId="0" applyNumberFormat="0" applyBorder="0" applyAlignment="0" applyProtection="0"/>
    <xf numFmtId="0" fontId="26" fillId="17" borderId="0" applyNumberFormat="0" applyBorder="0" applyAlignment="0" applyProtection="0"/>
    <xf numFmtId="0" fontId="26" fillId="2" borderId="0" applyNumberFormat="0" applyBorder="0" applyAlignment="0" applyProtection="0"/>
    <xf numFmtId="0" fontId="26" fillId="4" borderId="0" applyNumberFormat="0" applyBorder="0" applyAlignment="0" applyProtection="0"/>
    <xf numFmtId="0" fontId="26" fillId="7" borderId="0" applyNumberFormat="0" applyBorder="0" applyAlignment="0" applyProtection="0"/>
    <xf numFmtId="0" fontId="26" fillId="6" borderId="0" applyNumberFormat="0" applyBorder="0" applyAlignment="0" applyProtection="0"/>
    <xf numFmtId="0" fontId="26" fillId="14" borderId="0" applyNumberFormat="0" applyBorder="0" applyAlignment="0" applyProtection="0"/>
    <xf numFmtId="0" fontId="26" fillId="16" borderId="0" applyNumberFormat="0" applyBorder="0" applyAlignment="0" applyProtection="0"/>
    <xf numFmtId="0" fontId="26" fillId="7" borderId="0" applyNumberFormat="0" applyBorder="0" applyAlignment="0" applyProtection="0"/>
    <xf numFmtId="0" fontId="26" fillId="16" borderId="0" applyNumberFormat="0" applyBorder="0" applyAlignment="0" applyProtection="0"/>
    <xf numFmtId="0" fontId="27" fillId="7" borderId="0" applyNumberFormat="0" applyBorder="0" applyAlignment="0" applyProtection="0"/>
    <xf numFmtId="0" fontId="27" fillId="6" borderId="0" applyNumberFormat="0" applyBorder="0" applyAlignment="0" applyProtection="0"/>
    <xf numFmtId="0" fontId="27" fillId="14" borderId="0" applyNumberFormat="0" applyBorder="0" applyAlignment="0" applyProtection="0"/>
    <xf numFmtId="0" fontId="27" fillId="16" borderId="0" applyNumberFormat="0" applyBorder="0" applyAlignment="0" applyProtection="0"/>
    <xf numFmtId="0" fontId="27" fillId="9" borderId="0" applyNumberFormat="0" applyBorder="0" applyAlignment="0" applyProtection="0"/>
    <xf numFmtId="0" fontId="27" fillId="12" borderId="0" applyNumberFormat="0" applyBorder="0" applyAlignment="0" applyProtection="0"/>
    <xf numFmtId="0" fontId="48" fillId="0" borderId="0"/>
    <xf numFmtId="0" fontId="1" fillId="0" borderId="0"/>
    <xf numFmtId="0" fontId="4" fillId="0" borderId="0"/>
    <xf numFmtId="0" fontId="66" fillId="0" borderId="0" applyNumberFormat="0" applyFill="0" applyBorder="0" applyAlignment="0" applyProtection="0"/>
  </cellStyleXfs>
  <cellXfs count="723">
    <xf numFmtId="0" fontId="0" fillId="0" borderId="0" xfId="0"/>
    <xf numFmtId="0" fontId="12" fillId="20" borderId="38" xfId="0" applyFont="1" applyFill="1" applyBorder="1" applyAlignment="1">
      <alignment horizontal="left"/>
    </xf>
    <xf numFmtId="0" fontId="10" fillId="18" borderId="0" xfId="0" applyFont="1" applyFill="1"/>
    <xf numFmtId="0" fontId="7" fillId="18" borderId="0" xfId="0" applyFont="1" applyFill="1"/>
    <xf numFmtId="0" fontId="7" fillId="18" borderId="0" xfId="0" applyFont="1" applyFill="1" applyAlignment="1"/>
    <xf numFmtId="0" fontId="10" fillId="18" borderId="0" xfId="0" applyFont="1" applyFill="1" applyAlignment="1"/>
    <xf numFmtId="0" fontId="19" fillId="18" borderId="0" xfId="0" applyFont="1" applyFill="1"/>
    <xf numFmtId="0" fontId="11" fillId="18" borderId="0" xfId="0" applyFont="1" applyFill="1" applyAlignment="1">
      <alignment horizontal="center"/>
    </xf>
    <xf numFmtId="0" fontId="19" fillId="18" borderId="0" xfId="0" applyFont="1" applyFill="1" applyAlignment="1"/>
    <xf numFmtId="0" fontId="11" fillId="18" borderId="0" xfId="0" applyFont="1" applyFill="1"/>
    <xf numFmtId="0" fontId="11" fillId="18" borderId="0" xfId="0" applyFont="1" applyFill="1" applyAlignment="1"/>
    <xf numFmtId="0" fontId="13" fillId="18" borderId="0" xfId="0" applyFont="1" applyFill="1"/>
    <xf numFmtId="166" fontId="13" fillId="18" borderId="0" xfId="0" applyNumberFormat="1" applyFont="1" applyFill="1"/>
    <xf numFmtId="0" fontId="13" fillId="18" borderId="0" xfId="0" applyFont="1" applyFill="1" applyAlignment="1">
      <alignment horizontal="center"/>
    </xf>
    <xf numFmtId="1" fontId="0" fillId="18" borderId="0" xfId="0" applyNumberFormat="1" applyFont="1" applyFill="1" applyAlignment="1"/>
    <xf numFmtId="0" fontId="11" fillId="20" borderId="0" xfId="0" applyFont="1" applyFill="1" applyAlignment="1"/>
    <xf numFmtId="0" fontId="11" fillId="20" borderId="0" xfId="0" applyFont="1" applyFill="1"/>
    <xf numFmtId="0" fontId="12" fillId="20" borderId="0" xfId="0" applyFont="1" applyFill="1" applyAlignment="1"/>
    <xf numFmtId="0" fontId="11" fillId="20" borderId="0" xfId="0" applyFont="1" applyFill="1" applyBorder="1" applyAlignment="1"/>
    <xf numFmtId="0" fontId="11" fillId="20" borderId="0" xfId="0" applyFont="1" applyFill="1" applyBorder="1" applyAlignment="1">
      <alignment horizontal="center"/>
    </xf>
    <xf numFmtId="0" fontId="13" fillId="20" borderId="0" xfId="0" applyFont="1" applyFill="1"/>
    <xf numFmtId="0" fontId="13" fillId="20" borderId="0" xfId="0" applyFont="1" applyFill="1" applyAlignment="1">
      <alignment horizontal="center"/>
    </xf>
    <xf numFmtId="0" fontId="19" fillId="20" borderId="0" xfId="0" applyFont="1" applyFill="1"/>
    <xf numFmtId="0" fontId="10" fillId="18" borderId="0" xfId="0" applyFont="1" applyFill="1" applyBorder="1"/>
    <xf numFmtId="0" fontId="12" fillId="20" borderId="16" xfId="0" applyFont="1" applyFill="1" applyBorder="1" applyAlignment="1">
      <alignment horizontal="center"/>
    </xf>
    <xf numFmtId="0" fontId="12" fillId="20" borderId="11" xfId="0" applyFont="1" applyFill="1" applyBorder="1" applyAlignment="1">
      <alignment horizontal="center"/>
    </xf>
    <xf numFmtId="0" fontId="12" fillId="20" borderId="12" xfId="0" applyFont="1" applyFill="1" applyBorder="1" applyAlignment="1">
      <alignment horizontal="center"/>
    </xf>
    <xf numFmtId="0" fontId="12" fillId="20" borderId="13" xfId="0" applyFont="1" applyFill="1" applyBorder="1" applyAlignment="1">
      <alignment horizontal="left"/>
    </xf>
    <xf numFmtId="0" fontId="12" fillId="20" borderId="13" xfId="0" applyFont="1" applyFill="1" applyBorder="1" applyAlignment="1"/>
    <xf numFmtId="0" fontId="12" fillId="20" borderId="12" xfId="0" quotePrefix="1" applyFont="1" applyFill="1" applyBorder="1" applyAlignment="1">
      <alignment horizontal="center"/>
    </xf>
    <xf numFmtId="2" fontId="12" fillId="20" borderId="18" xfId="0" applyNumberFormat="1" applyFont="1" applyFill="1" applyBorder="1" applyAlignment="1">
      <alignment horizontal="center" vertical="center" wrapText="1"/>
    </xf>
    <xf numFmtId="0" fontId="12" fillId="20" borderId="19" xfId="0" quotePrefix="1" applyFont="1" applyFill="1" applyBorder="1" applyAlignment="1">
      <alignment horizontal="center"/>
    </xf>
    <xf numFmtId="0" fontId="12" fillId="20" borderId="21" xfId="0" applyFont="1" applyFill="1" applyBorder="1" applyAlignment="1">
      <alignment horizontal="left"/>
    </xf>
    <xf numFmtId="0" fontId="12" fillId="20" borderId="62" xfId="0" applyFont="1" applyFill="1" applyBorder="1" applyAlignment="1"/>
    <xf numFmtId="0" fontId="12" fillId="20" borderId="11" xfId="0" applyFont="1" applyFill="1" applyBorder="1" applyAlignment="1"/>
    <xf numFmtId="0" fontId="12" fillId="20" borderId="22" xfId="0" applyFont="1" applyFill="1" applyBorder="1" applyAlignment="1">
      <alignment horizontal="center"/>
    </xf>
    <xf numFmtId="0" fontId="12" fillId="20" borderId="45" xfId="0" applyFont="1" applyFill="1" applyBorder="1" applyAlignment="1"/>
    <xf numFmtId="0" fontId="12" fillId="20" borderId="19" xfId="0" quotePrefix="1" applyFont="1" applyFill="1" applyBorder="1" applyAlignment="1">
      <alignment horizontal="center" vertical="center"/>
    </xf>
    <xf numFmtId="0" fontId="12" fillId="20" borderId="16" xfId="0" applyFont="1" applyFill="1" applyBorder="1" applyAlignment="1"/>
    <xf numFmtId="0" fontId="12" fillId="20" borderId="19" xfId="0" applyFont="1" applyFill="1" applyBorder="1" applyAlignment="1">
      <alignment horizontal="center" vertical="center"/>
    </xf>
    <xf numFmtId="0" fontId="12" fillId="20" borderId="16" xfId="0" applyFont="1" applyFill="1" applyBorder="1" applyAlignment="1">
      <alignment horizontal="left"/>
    </xf>
    <xf numFmtId="0" fontId="12" fillId="20" borderId="10" xfId="0" applyFont="1" applyFill="1" applyBorder="1" applyAlignment="1">
      <alignment horizontal="left"/>
    </xf>
    <xf numFmtId="0" fontId="12" fillId="20" borderId="34" xfId="0" applyFont="1" applyFill="1" applyBorder="1" applyAlignment="1">
      <alignment horizontal="left"/>
    </xf>
    <xf numFmtId="0" fontId="12" fillId="20" borderId="19" xfId="0" applyFont="1" applyFill="1" applyBorder="1" applyAlignment="1">
      <alignment horizontal="center"/>
    </xf>
    <xf numFmtId="0" fontId="12" fillId="20" borderId="22" xfId="0" applyFont="1" applyFill="1" applyBorder="1" applyAlignment="1"/>
    <xf numFmtId="0" fontId="12" fillId="20" borderId="22" xfId="0" applyFont="1" applyFill="1" applyBorder="1"/>
    <xf numFmtId="2" fontId="12" fillId="0" borderId="13" xfId="0" applyNumberFormat="1" applyFont="1" applyFill="1" applyBorder="1" applyAlignment="1">
      <alignment horizontal="center"/>
    </xf>
    <xf numFmtId="2" fontId="12" fillId="0" borderId="23" xfId="0" applyNumberFormat="1" applyFont="1" applyFill="1" applyBorder="1" applyAlignment="1">
      <alignment horizontal="center"/>
    </xf>
    <xf numFmtId="0" fontId="11" fillId="20" borderId="0" xfId="0" applyFont="1" applyFill="1" applyBorder="1" applyAlignment="1">
      <alignment horizontal="center" wrapText="1"/>
    </xf>
    <xf numFmtId="0" fontId="19" fillId="20" borderId="0" xfId="0" applyFont="1" applyFill="1" applyBorder="1" applyAlignment="1"/>
    <xf numFmtId="0" fontId="16" fillId="20" borderId="0" xfId="0" applyFont="1" applyFill="1" applyBorder="1" applyAlignment="1">
      <alignment horizontal="left"/>
    </xf>
    <xf numFmtId="166" fontId="19" fillId="20" borderId="0" xfId="0" applyNumberFormat="1" applyFont="1" applyFill="1" applyAlignment="1"/>
    <xf numFmtId="0" fontId="19" fillId="20" borderId="0" xfId="0" applyFont="1" applyFill="1" applyBorder="1" applyAlignment="1">
      <alignment horizontal="center" vertical="top" wrapText="1"/>
    </xf>
    <xf numFmtId="2" fontId="11" fillId="20" borderId="0" xfId="0" applyNumberFormat="1" applyFont="1" applyFill="1" applyAlignment="1"/>
    <xf numFmtId="0" fontId="16" fillId="20" borderId="0" xfId="0" applyFont="1" applyFill="1" applyAlignment="1"/>
    <xf numFmtId="0" fontId="47" fillId="20" borderId="0" xfId="0" applyFont="1" applyFill="1" applyAlignment="1"/>
    <xf numFmtId="0" fontId="19" fillId="20" borderId="0" xfId="0" applyFont="1" applyFill="1" applyAlignment="1"/>
    <xf numFmtId="166" fontId="11" fillId="20" borderId="0" xfId="0" applyNumberFormat="1" applyFont="1" applyFill="1"/>
    <xf numFmtId="166" fontId="13" fillId="20" borderId="0" xfId="0" applyNumberFormat="1" applyFont="1" applyFill="1"/>
    <xf numFmtId="0" fontId="12" fillId="20" borderId="32" xfId="0" applyFont="1" applyFill="1" applyBorder="1" applyAlignment="1">
      <alignment wrapText="1"/>
    </xf>
    <xf numFmtId="0" fontId="12" fillId="20" borderId="33" xfId="0" applyFont="1" applyFill="1" applyBorder="1" applyAlignment="1">
      <alignment wrapText="1"/>
    </xf>
    <xf numFmtId="0" fontId="12" fillId="20" borderId="35" xfId="0" applyFont="1" applyFill="1" applyBorder="1" applyAlignment="1">
      <alignment wrapText="1"/>
    </xf>
    <xf numFmtId="0" fontId="12" fillId="20" borderId="0" xfId="0" applyFont="1" applyFill="1" applyBorder="1" applyAlignment="1">
      <alignment horizontal="center"/>
    </xf>
    <xf numFmtId="2" fontId="12" fillId="20" borderId="0" xfId="0" applyNumberFormat="1" applyFont="1" applyFill="1" applyBorder="1" applyAlignment="1">
      <alignment horizontal="center" vertical="center"/>
    </xf>
    <xf numFmtId="0" fontId="19" fillId="20" borderId="0" xfId="0" applyFont="1" applyFill="1" applyBorder="1" applyAlignment="1">
      <alignment horizontal="center"/>
    </xf>
    <xf numFmtId="164" fontId="12" fillId="20" borderId="19" xfId="0" applyNumberFormat="1" applyFont="1" applyFill="1" applyBorder="1" applyAlignment="1">
      <alignment horizontal="center" vertical="center"/>
    </xf>
    <xf numFmtId="164" fontId="12" fillId="20" borderId="16" xfId="0" applyNumberFormat="1" applyFont="1" applyFill="1" applyBorder="1" applyAlignment="1">
      <alignment horizontal="center" vertical="center"/>
    </xf>
    <xf numFmtId="164" fontId="12" fillId="20" borderId="21" xfId="0" applyNumberFormat="1" applyFont="1" applyFill="1" applyBorder="1" applyAlignment="1">
      <alignment horizontal="center" vertical="center"/>
    </xf>
    <xf numFmtId="164" fontId="12" fillId="20" borderId="12" xfId="0" applyNumberFormat="1" applyFont="1" applyFill="1" applyBorder="1" applyAlignment="1">
      <alignment horizontal="center" vertical="center"/>
    </xf>
    <xf numFmtId="164" fontId="12" fillId="20" borderId="10" xfId="0" applyNumberFormat="1" applyFont="1" applyFill="1" applyBorder="1" applyAlignment="1">
      <alignment horizontal="center" vertical="center"/>
    </xf>
    <xf numFmtId="164" fontId="12" fillId="20" borderId="13" xfId="0" applyNumberFormat="1" applyFont="1" applyFill="1" applyBorder="1" applyAlignment="1">
      <alignment horizontal="center" vertical="center"/>
    </xf>
    <xf numFmtId="164" fontId="12" fillId="20" borderId="22" xfId="0" applyNumberFormat="1" applyFont="1" applyFill="1" applyBorder="1" applyAlignment="1">
      <alignment horizontal="center" vertical="center"/>
    </xf>
    <xf numFmtId="164" fontId="12" fillId="20" borderId="51" xfId="0" applyNumberFormat="1" applyFont="1" applyFill="1" applyBorder="1" applyAlignment="1">
      <alignment horizontal="center" vertical="center"/>
    </xf>
    <xf numFmtId="164" fontId="12" fillId="20" borderId="23" xfId="0" applyNumberFormat="1" applyFont="1" applyFill="1" applyBorder="1" applyAlignment="1">
      <alignment horizontal="center" vertical="center"/>
    </xf>
    <xf numFmtId="0" fontId="12" fillId="20" borderId="55" xfId="0" quotePrefix="1" applyFont="1" applyFill="1" applyBorder="1" applyAlignment="1">
      <alignment horizontal="center"/>
    </xf>
    <xf numFmtId="164" fontId="12" fillId="20" borderId="35" xfId="0" applyNumberFormat="1" applyFont="1" applyFill="1" applyBorder="1" applyAlignment="1">
      <alignment horizontal="center" vertical="center"/>
    </xf>
    <xf numFmtId="164" fontId="12" fillId="20" borderId="18" xfId="0" applyNumberFormat="1" applyFont="1" applyFill="1" applyBorder="1" applyAlignment="1">
      <alignment horizontal="center" vertical="center"/>
    </xf>
    <xf numFmtId="164" fontId="12" fillId="20" borderId="15" xfId="0" applyNumberFormat="1" applyFont="1" applyFill="1" applyBorder="1" applyAlignment="1">
      <alignment horizontal="center" vertical="center"/>
    </xf>
    <xf numFmtId="164" fontId="12" fillId="20" borderId="32" xfId="0" applyNumberFormat="1" applyFont="1" applyFill="1" applyBorder="1" applyAlignment="1">
      <alignment horizontal="center" vertical="center"/>
    </xf>
    <xf numFmtId="0" fontId="12" fillId="20" borderId="20" xfId="0" applyFont="1" applyFill="1" applyBorder="1" applyAlignment="1"/>
    <xf numFmtId="0" fontId="12" fillId="20" borderId="23" xfId="0" applyFont="1" applyFill="1" applyBorder="1" applyAlignment="1"/>
    <xf numFmtId="0" fontId="12" fillId="20" borderId="20" xfId="0" applyFont="1" applyFill="1" applyBorder="1" applyAlignment="1">
      <alignment horizontal="left"/>
    </xf>
    <xf numFmtId="0" fontId="12" fillId="20" borderId="57" xfId="0" applyFont="1" applyFill="1" applyBorder="1" applyAlignment="1">
      <alignment horizontal="center"/>
    </xf>
    <xf numFmtId="0" fontId="12" fillId="20" borderId="10" xfId="0" applyFont="1" applyFill="1" applyBorder="1" applyAlignment="1"/>
    <xf numFmtId="0" fontId="12" fillId="20" borderId="51" xfId="0" applyFont="1" applyFill="1" applyBorder="1" applyAlignment="1"/>
    <xf numFmtId="0" fontId="12" fillId="20" borderId="51" xfId="0" applyFont="1" applyFill="1" applyBorder="1" applyAlignment="1">
      <alignment horizontal="center"/>
    </xf>
    <xf numFmtId="0" fontId="12" fillId="20" borderId="12" xfId="0" applyFont="1" applyFill="1" applyBorder="1" applyAlignment="1">
      <alignment horizontal="center" vertical="center"/>
    </xf>
    <xf numFmtId="0" fontId="12" fillId="20" borderId="22" xfId="0" applyFont="1" applyFill="1" applyBorder="1" applyAlignment="1">
      <alignment horizontal="center" vertical="center"/>
    </xf>
    <xf numFmtId="0" fontId="16" fillId="20" borderId="0" xfId="0" applyFont="1" applyFill="1"/>
    <xf numFmtId="0" fontId="43" fillId="20" borderId="0" xfId="0" applyFont="1" applyFill="1"/>
    <xf numFmtId="0" fontId="43" fillId="20" borderId="0" xfId="0" applyFont="1" applyFill="1" applyAlignment="1">
      <alignment horizontal="right"/>
    </xf>
    <xf numFmtId="0" fontId="44" fillId="20" borderId="0" xfId="0" applyFont="1" applyFill="1" applyAlignment="1">
      <alignment horizontal="right"/>
    </xf>
    <xf numFmtId="0" fontId="10" fillId="20" borderId="0" xfId="0" applyFont="1" applyFill="1"/>
    <xf numFmtId="0" fontId="8" fillId="20" borderId="0" xfId="0" applyFont="1" applyFill="1" applyAlignment="1">
      <alignment horizontal="center"/>
    </xf>
    <xf numFmtId="0" fontId="10" fillId="20" borderId="0" xfId="0" applyFont="1" applyFill="1" applyAlignment="1"/>
    <xf numFmtId="2" fontId="5" fillId="20" borderId="0" xfId="0" applyNumberFormat="1" applyFont="1" applyFill="1" applyBorder="1" applyAlignment="1">
      <alignment horizontal="center" vertical="center"/>
    </xf>
    <xf numFmtId="1" fontId="10" fillId="20" borderId="0" xfId="0" applyNumberFormat="1" applyFont="1" applyFill="1" applyAlignment="1"/>
    <xf numFmtId="164" fontId="10" fillId="20" borderId="0" xfId="0" applyNumberFormat="1" applyFont="1" applyFill="1" applyBorder="1" applyAlignment="1"/>
    <xf numFmtId="0" fontId="10" fillId="20" borderId="55" xfId="0" applyFont="1" applyFill="1" applyBorder="1"/>
    <xf numFmtId="0" fontId="11" fillId="20" borderId="44" xfId="0" applyFont="1" applyFill="1" applyBorder="1" applyAlignment="1">
      <alignment horizontal="center" vertical="center"/>
    </xf>
    <xf numFmtId="2" fontId="11" fillId="20" borderId="44" xfId="0" applyNumberFormat="1" applyFont="1" applyFill="1" applyBorder="1" applyAlignment="1">
      <alignment horizontal="center" vertical="center"/>
    </xf>
    <xf numFmtId="0" fontId="11" fillId="20" borderId="65" xfId="0" applyFont="1" applyFill="1" applyBorder="1" applyAlignment="1">
      <alignment horizontal="center" vertical="center"/>
    </xf>
    <xf numFmtId="164" fontId="10" fillId="20" borderId="0" xfId="0" applyNumberFormat="1" applyFont="1" applyFill="1" applyAlignment="1"/>
    <xf numFmtId="2" fontId="10" fillId="20" borderId="0" xfId="0" applyNumberFormat="1" applyFont="1" applyFill="1" applyAlignment="1"/>
    <xf numFmtId="164" fontId="11" fillId="20" borderId="38" xfId="0" applyNumberFormat="1" applyFont="1" applyFill="1" applyBorder="1" applyAlignment="1">
      <alignment horizontal="center" vertical="center"/>
    </xf>
    <xf numFmtId="0" fontId="7" fillId="20" borderId="0" xfId="0" applyFont="1" applyFill="1" applyAlignment="1"/>
    <xf numFmtId="0" fontId="7" fillId="20" borderId="0" xfId="0" applyFont="1" applyFill="1"/>
    <xf numFmtId="164" fontId="11" fillId="20" borderId="72" xfId="0" applyNumberFormat="1" applyFont="1" applyFill="1" applyBorder="1" applyAlignment="1">
      <alignment horizontal="center" vertical="center"/>
    </xf>
    <xf numFmtId="2" fontId="10" fillId="20" borderId="0" xfId="0" applyNumberFormat="1" applyFont="1" applyFill="1" applyBorder="1" applyAlignment="1"/>
    <xf numFmtId="164" fontId="11" fillId="20" borderId="12" xfId="0" applyNumberFormat="1" applyFont="1" applyFill="1" applyBorder="1" applyAlignment="1">
      <alignment horizontal="center" vertical="center"/>
    </xf>
    <xf numFmtId="0" fontId="10" fillId="20" borderId="0" xfId="0" applyFont="1" applyFill="1" applyBorder="1"/>
    <xf numFmtId="2" fontId="6" fillId="20" borderId="0" xfId="0" applyNumberFormat="1" applyFont="1" applyFill="1" applyBorder="1" applyAlignment="1">
      <alignment horizontal="center"/>
    </xf>
    <xf numFmtId="164" fontId="5" fillId="20" borderId="0" xfId="0" applyNumberFormat="1" applyFont="1" applyFill="1" applyBorder="1" applyAlignment="1">
      <alignment horizontal="center" vertical="center"/>
    </xf>
    <xf numFmtId="0" fontId="11" fillId="20" borderId="44" xfId="0" applyNumberFormat="1" applyFont="1" applyFill="1" applyBorder="1" applyAlignment="1">
      <alignment horizontal="center" vertical="center"/>
    </xf>
    <xf numFmtId="164" fontId="11" fillId="20" borderId="30" xfId="0" applyNumberFormat="1" applyFont="1" applyFill="1" applyBorder="1" applyAlignment="1">
      <alignment horizontal="center" vertical="center"/>
    </xf>
    <xf numFmtId="164" fontId="15" fillId="20" borderId="77" xfId="0" applyNumberFormat="1" applyFont="1" applyFill="1" applyBorder="1" applyAlignment="1"/>
    <xf numFmtId="1" fontId="0" fillId="20" borderId="0" xfId="0" applyNumberFormat="1" applyFont="1" applyFill="1" applyAlignment="1"/>
    <xf numFmtId="0" fontId="11" fillId="21" borderId="0" xfId="0" applyFont="1" applyFill="1"/>
    <xf numFmtId="0" fontId="11" fillId="21" borderId="0" xfId="0" applyFont="1" applyFill="1" applyAlignment="1"/>
    <xf numFmtId="0" fontId="11" fillId="21" borderId="0" xfId="0" applyFont="1" applyFill="1" applyAlignment="1">
      <alignment horizontal="right"/>
    </xf>
    <xf numFmtId="0" fontId="12" fillId="20" borderId="0" xfId="0" applyFont="1" applyFill="1"/>
    <xf numFmtId="0" fontId="11" fillId="20" borderId="0" xfId="0" applyFont="1" applyFill="1" applyAlignment="1">
      <alignment horizontal="center"/>
    </xf>
    <xf numFmtId="0" fontId="11" fillId="20" borderId="77" xfId="0" applyFont="1" applyFill="1" applyBorder="1" applyAlignment="1">
      <alignment horizontal="center" vertical="center"/>
    </xf>
    <xf numFmtId="0" fontId="11" fillId="20" borderId="66" xfId="0" applyFont="1" applyFill="1" applyBorder="1" applyAlignment="1">
      <alignment horizontal="center" vertical="center"/>
    </xf>
    <xf numFmtId="2" fontId="11" fillId="20" borderId="73" xfId="0" applyNumberFormat="1" applyFont="1" applyFill="1" applyBorder="1" applyAlignment="1">
      <alignment horizontal="center" vertical="center" wrapText="1"/>
    </xf>
    <xf numFmtId="0" fontId="11" fillId="20" borderId="0" xfId="0" applyFont="1" applyFill="1" applyBorder="1" applyAlignment="1">
      <alignment horizontal="center" vertical="center" wrapText="1"/>
    </xf>
    <xf numFmtId="0" fontId="11" fillId="20" borderId="70" xfId="0" applyFont="1" applyFill="1" applyBorder="1" applyAlignment="1">
      <alignment horizontal="center" vertical="center"/>
    </xf>
    <xf numFmtId="2" fontId="11" fillId="20" borderId="64" xfId="0" applyNumberFormat="1" applyFont="1" applyFill="1" applyBorder="1" applyAlignment="1">
      <alignment horizontal="center" vertical="center" wrapText="1"/>
    </xf>
    <xf numFmtId="0" fontId="12" fillId="20" borderId="18" xfId="0" applyFont="1" applyFill="1" applyBorder="1" applyAlignment="1">
      <alignment horizontal="center" wrapText="1"/>
    </xf>
    <xf numFmtId="164" fontId="11" fillId="20" borderId="0" xfId="0" applyNumberFormat="1" applyFont="1" applyFill="1" applyBorder="1" applyAlignment="1">
      <alignment horizontal="center" vertical="center" wrapText="1"/>
    </xf>
    <xf numFmtId="0" fontId="11" fillId="20" borderId="0" xfId="0" applyFont="1" applyFill="1" applyBorder="1" applyAlignment="1">
      <alignment horizontal="center" vertical="center"/>
    </xf>
    <xf numFmtId="0" fontId="11" fillId="20" borderId="31" xfId="0" applyFont="1" applyFill="1" applyBorder="1" applyAlignment="1">
      <alignment horizontal="center" vertical="center"/>
    </xf>
    <xf numFmtId="0" fontId="11" fillId="20" borderId="37" xfId="0" applyFont="1" applyFill="1" applyBorder="1" applyAlignment="1">
      <alignment horizontal="center" vertical="center"/>
    </xf>
    <xf numFmtId="2" fontId="11" fillId="20" borderId="21" xfId="0" applyNumberFormat="1" applyFont="1" applyFill="1" applyBorder="1" applyAlignment="1">
      <alignment horizontal="center" vertical="center" wrapText="1"/>
    </xf>
    <xf numFmtId="0" fontId="12" fillId="20" borderId="57" xfId="0" applyFont="1" applyFill="1" applyBorder="1" applyAlignment="1">
      <alignment horizontal="center" vertical="center"/>
    </xf>
    <xf numFmtId="0" fontId="12" fillId="20" borderId="15" xfId="0" applyFont="1" applyFill="1" applyBorder="1" applyAlignment="1">
      <alignment horizontal="center"/>
    </xf>
    <xf numFmtId="0" fontId="12" fillId="20" borderId="26" xfId="0" applyFont="1" applyFill="1" applyBorder="1" applyAlignment="1">
      <alignment horizontal="left"/>
    </xf>
    <xf numFmtId="0" fontId="11" fillId="20" borderId="27" xfId="0" applyFont="1" applyFill="1" applyBorder="1" applyAlignment="1">
      <alignment horizontal="center"/>
    </xf>
    <xf numFmtId="0" fontId="11" fillId="20" borderId="52" xfId="0" applyFont="1" applyFill="1" applyBorder="1" applyAlignment="1">
      <alignment horizontal="center"/>
    </xf>
    <xf numFmtId="0" fontId="11" fillId="20" borderId="25" xfId="0" applyFont="1" applyFill="1" applyBorder="1" applyAlignment="1">
      <alignment horizontal="center"/>
    </xf>
    <xf numFmtId="0" fontId="11" fillId="20" borderId="18" xfId="0" applyFont="1" applyFill="1" applyBorder="1" applyAlignment="1">
      <alignment horizontal="center"/>
    </xf>
    <xf numFmtId="0" fontId="11" fillId="20" borderId="59" xfId="0" applyFont="1" applyFill="1" applyBorder="1" applyAlignment="1">
      <alignment horizontal="center"/>
    </xf>
    <xf numFmtId="2" fontId="11" fillId="20" borderId="24" xfId="0" applyNumberFormat="1" applyFont="1" applyFill="1" applyBorder="1" applyAlignment="1">
      <alignment horizontal="center"/>
    </xf>
    <xf numFmtId="0" fontId="12" fillId="20" borderId="41" xfId="0" applyFont="1" applyFill="1" applyBorder="1" applyAlignment="1"/>
    <xf numFmtId="0" fontId="12" fillId="20" borderId="53" xfId="0" applyFont="1" applyFill="1" applyBorder="1" applyAlignment="1">
      <alignment horizontal="center"/>
    </xf>
    <xf numFmtId="2" fontId="12" fillId="20" borderId="20" xfId="0" applyNumberFormat="1" applyFont="1" applyFill="1" applyBorder="1" applyAlignment="1">
      <alignment horizontal="center"/>
    </xf>
    <xf numFmtId="0" fontId="12" fillId="20" borderId="35" xfId="0" applyFont="1" applyFill="1" applyBorder="1" applyAlignment="1"/>
    <xf numFmtId="0" fontId="12" fillId="20" borderId="50" xfId="0" applyFont="1" applyFill="1" applyBorder="1" applyAlignment="1">
      <alignment horizontal="center"/>
    </xf>
    <xf numFmtId="2" fontId="12" fillId="20" borderId="23" xfId="0" applyNumberFormat="1" applyFont="1" applyFill="1" applyBorder="1" applyAlignment="1">
      <alignment horizontal="center"/>
    </xf>
    <xf numFmtId="0" fontId="11" fillId="20" borderId="60" xfId="0" applyFont="1" applyFill="1" applyBorder="1" applyAlignment="1"/>
    <xf numFmtId="0" fontId="11" fillId="20" borderId="48" xfId="0" applyFont="1" applyFill="1" applyBorder="1" applyAlignment="1"/>
    <xf numFmtId="0" fontId="11" fillId="20" borderId="15" xfId="0" applyFont="1" applyFill="1" applyBorder="1" applyAlignment="1">
      <alignment horizontal="center"/>
    </xf>
    <xf numFmtId="0" fontId="11" fillId="20" borderId="26" xfId="0" applyFont="1" applyFill="1" applyBorder="1" applyAlignment="1">
      <alignment horizontal="center"/>
    </xf>
    <xf numFmtId="0" fontId="12" fillId="20" borderId="55" xfId="0" applyFont="1" applyFill="1" applyBorder="1" applyAlignment="1"/>
    <xf numFmtId="0" fontId="12" fillId="20" borderId="54" xfId="0" applyFont="1" applyFill="1" applyBorder="1" applyAlignment="1">
      <alignment horizontal="center"/>
    </xf>
    <xf numFmtId="2" fontId="11" fillId="20" borderId="48" xfId="0" applyNumberFormat="1" applyFont="1" applyFill="1" applyBorder="1" applyAlignment="1"/>
    <xf numFmtId="0" fontId="12" fillId="20" borderId="25" xfId="0" applyFont="1" applyFill="1" applyBorder="1" applyAlignment="1">
      <alignment horizontal="center"/>
    </xf>
    <xf numFmtId="0" fontId="11" fillId="20" borderId="60" xfId="0" applyFont="1" applyFill="1" applyBorder="1"/>
    <xf numFmtId="0" fontId="11" fillId="20" borderId="0" xfId="0" applyFont="1" applyFill="1" applyBorder="1"/>
    <xf numFmtId="2" fontId="11" fillId="20" borderId="48" xfId="0" applyNumberFormat="1" applyFont="1" applyFill="1" applyBorder="1"/>
    <xf numFmtId="0" fontId="12" fillId="20" borderId="62" xfId="0" applyFont="1" applyFill="1" applyBorder="1" applyAlignment="1">
      <alignment horizontal="center"/>
    </xf>
    <xf numFmtId="2" fontId="12" fillId="20" borderId="21" xfId="0" applyNumberFormat="1" applyFont="1" applyFill="1" applyBorder="1" applyAlignment="1">
      <alignment horizontal="center"/>
    </xf>
    <xf numFmtId="0" fontId="12" fillId="20" borderId="21" xfId="0" applyFont="1" applyFill="1" applyBorder="1" applyAlignment="1"/>
    <xf numFmtId="2" fontId="11" fillId="20" borderId="0" xfId="0" applyNumberFormat="1" applyFont="1" applyFill="1" applyBorder="1"/>
    <xf numFmtId="0" fontId="11" fillId="20" borderId="0" xfId="0" applyFont="1" applyFill="1" applyBorder="1" applyAlignment="1">
      <alignment horizontal="left" wrapText="1"/>
    </xf>
    <xf numFmtId="0" fontId="12" fillId="20" borderId="0" xfId="0" applyFont="1" applyFill="1" applyAlignment="1">
      <alignment horizontal="left"/>
    </xf>
    <xf numFmtId="0" fontId="12" fillId="20" borderId="0" xfId="0" applyFont="1" applyFill="1" applyBorder="1" applyAlignment="1"/>
    <xf numFmtId="0" fontId="12" fillId="21" borderId="0" xfId="0" applyFont="1" applyFill="1"/>
    <xf numFmtId="2" fontId="12" fillId="20" borderId="0" xfId="0" applyNumberFormat="1" applyFont="1" applyFill="1" applyBorder="1" applyAlignment="1">
      <alignment vertical="center"/>
    </xf>
    <xf numFmtId="0" fontId="12" fillId="20" borderId="0" xfId="0" applyFont="1" applyFill="1" applyBorder="1"/>
    <xf numFmtId="0" fontId="45" fillId="20" borderId="0" xfId="0" applyFont="1" applyFill="1"/>
    <xf numFmtId="0" fontId="49" fillId="20" borderId="0" xfId="0" applyFont="1" applyFill="1"/>
    <xf numFmtId="0" fontId="12" fillId="20" borderId="27" xfId="0" applyFont="1" applyFill="1" applyBorder="1" applyAlignment="1">
      <alignment horizontal="center"/>
    </xf>
    <xf numFmtId="0" fontId="12" fillId="20" borderId="52" xfId="0" applyFont="1" applyFill="1" applyBorder="1" applyAlignment="1">
      <alignment horizontal="center"/>
    </xf>
    <xf numFmtId="0" fontId="12" fillId="20" borderId="12" xfId="0" applyFont="1" applyFill="1" applyBorder="1" applyAlignment="1">
      <alignment horizontal="center" vertical="center"/>
    </xf>
    <xf numFmtId="0" fontId="12" fillId="20" borderId="22" xfId="0" applyFont="1" applyFill="1" applyBorder="1" applyAlignment="1">
      <alignment horizontal="center" vertical="center"/>
    </xf>
    <xf numFmtId="2" fontId="19" fillId="20" borderId="0" xfId="0" applyNumberFormat="1" applyFont="1" applyFill="1" applyAlignment="1"/>
    <xf numFmtId="166" fontId="11" fillId="20" borderId="0" xfId="0" applyNumberFormat="1" applyFont="1" applyFill="1" applyAlignment="1"/>
    <xf numFmtId="0" fontId="12" fillId="20" borderId="23" xfId="0" applyFont="1" applyFill="1" applyBorder="1" applyAlignment="1">
      <alignment horizontal="center" wrapText="1"/>
    </xf>
    <xf numFmtId="0" fontId="12" fillId="20" borderId="51" xfId="0" applyFont="1" applyFill="1" applyBorder="1" applyAlignment="1">
      <alignment horizontal="center" wrapText="1"/>
    </xf>
    <xf numFmtId="166" fontId="12" fillId="20" borderId="50" xfId="0" applyNumberFormat="1" applyFont="1" applyFill="1" applyBorder="1" applyAlignment="1">
      <alignment horizontal="center" wrapText="1"/>
    </xf>
    <xf numFmtId="0" fontId="12" fillId="20" borderId="13" xfId="0" applyFont="1" applyFill="1" applyBorder="1" applyAlignment="1">
      <alignment horizontal="center" wrapText="1"/>
    </xf>
    <xf numFmtId="0" fontId="12" fillId="20" borderId="10" xfId="0" applyFont="1" applyFill="1" applyBorder="1" applyAlignment="1">
      <alignment horizontal="center" wrapText="1"/>
    </xf>
    <xf numFmtId="166" fontId="12" fillId="20" borderId="17" xfId="0" applyNumberFormat="1" applyFont="1" applyFill="1" applyBorder="1" applyAlignment="1">
      <alignment horizontal="center" wrapText="1"/>
    </xf>
    <xf numFmtId="0" fontId="12" fillId="20" borderId="21" xfId="0" applyFont="1" applyFill="1" applyBorder="1" applyAlignment="1">
      <alignment horizontal="center" wrapText="1"/>
    </xf>
    <xf numFmtId="0" fontId="12" fillId="20" borderId="16" xfId="0" applyFont="1" applyFill="1" applyBorder="1" applyAlignment="1">
      <alignment horizontal="center" wrapText="1"/>
    </xf>
    <xf numFmtId="166" fontId="12" fillId="20" borderId="49" xfId="0" applyNumberFormat="1" applyFont="1" applyFill="1" applyBorder="1" applyAlignment="1">
      <alignment horizontal="center" wrapText="1"/>
    </xf>
    <xf numFmtId="0" fontId="12" fillId="20" borderId="48" xfId="0" applyFont="1" applyFill="1" applyBorder="1" applyAlignment="1">
      <alignment horizontal="center" wrapText="1"/>
    </xf>
    <xf numFmtId="166" fontId="12" fillId="20" borderId="48" xfId="0" applyNumberFormat="1" applyFont="1" applyFill="1" applyBorder="1" applyAlignment="1">
      <alignment horizontal="center" wrapText="1"/>
    </xf>
    <xf numFmtId="0" fontId="12" fillId="20" borderId="43" xfId="0" applyFont="1" applyFill="1" applyBorder="1" applyAlignment="1">
      <alignment horizontal="center" wrapText="1"/>
    </xf>
    <xf numFmtId="0" fontId="12" fillId="20" borderId="47" xfId="0" applyFont="1" applyFill="1" applyBorder="1" applyAlignment="1">
      <alignment horizontal="center" wrapText="1"/>
    </xf>
    <xf numFmtId="166" fontId="12" fillId="20" borderId="47" xfId="0" applyNumberFormat="1" applyFont="1" applyFill="1" applyBorder="1" applyAlignment="1">
      <alignment horizontal="center" wrapText="1"/>
    </xf>
    <xf numFmtId="0" fontId="12" fillId="20" borderId="36" xfId="0" applyFont="1" applyFill="1" applyBorder="1" applyAlignment="1">
      <alignment horizontal="center" wrapText="1"/>
    </xf>
    <xf numFmtId="166" fontId="19" fillId="20" borderId="0" xfId="0" applyNumberFormat="1" applyFont="1" applyFill="1"/>
    <xf numFmtId="2" fontId="19" fillId="20" borderId="0" xfId="0" applyNumberFormat="1" applyFont="1" applyFill="1"/>
    <xf numFmtId="165" fontId="14" fillId="20" borderId="0" xfId="0" applyNumberFormat="1" applyFont="1" applyFill="1" applyBorder="1" applyAlignment="1">
      <alignment horizontal="center"/>
    </xf>
    <xf numFmtId="165" fontId="14" fillId="20" borderId="0" xfId="23" applyNumberFormat="1" applyFont="1" applyFill="1" applyBorder="1" applyAlignment="1">
      <alignment horizontal="center"/>
    </xf>
    <xf numFmtId="1" fontId="18" fillId="20" borderId="0" xfId="0" applyNumberFormat="1" applyFont="1" applyFill="1" applyBorder="1" applyAlignment="1">
      <alignment horizontal="center"/>
    </xf>
    <xf numFmtId="1" fontId="21" fillId="20" borderId="0" xfId="0" applyNumberFormat="1" applyFont="1" applyFill="1" applyBorder="1" applyAlignment="1">
      <alignment horizontal="center"/>
    </xf>
    <xf numFmtId="0" fontId="22" fillId="20" borderId="0" xfId="0" applyFont="1" applyFill="1" applyBorder="1"/>
    <xf numFmtId="0" fontId="19" fillId="20" borderId="0" xfId="0" applyFont="1" applyFill="1" applyAlignment="1">
      <alignment horizontal="center"/>
    </xf>
    <xf numFmtId="1" fontId="18" fillId="20" borderId="28" xfId="0" applyNumberFormat="1" applyFont="1" applyFill="1" applyBorder="1" applyAlignment="1">
      <alignment horizontal="center"/>
    </xf>
    <xf numFmtId="0" fontId="22" fillId="20" borderId="48" xfId="0" applyFont="1" applyFill="1" applyBorder="1" applyAlignment="1">
      <alignment horizontal="center"/>
    </xf>
    <xf numFmtId="0" fontId="22" fillId="20" borderId="61" xfId="0" applyFont="1" applyFill="1" applyBorder="1" applyAlignment="1">
      <alignment horizontal="center"/>
    </xf>
    <xf numFmtId="0" fontId="19" fillId="20" borderId="39" xfId="0" applyFont="1" applyFill="1" applyBorder="1" applyAlignment="1"/>
    <xf numFmtId="0" fontId="18" fillId="20" borderId="24" xfId="0" applyFont="1" applyFill="1" applyBorder="1" applyAlignment="1">
      <alignment horizontal="center"/>
    </xf>
    <xf numFmtId="0" fontId="12" fillId="20" borderId="64" xfId="0" applyFont="1" applyFill="1" applyBorder="1" applyAlignment="1">
      <alignment horizontal="center"/>
    </xf>
    <xf numFmtId="0" fontId="12" fillId="20" borderId="13" xfId="0" applyFont="1" applyFill="1" applyBorder="1" applyAlignment="1">
      <alignment horizontal="center"/>
    </xf>
    <xf numFmtId="0" fontId="12" fillId="20" borderId="21" xfId="0" applyFont="1" applyFill="1" applyBorder="1" applyAlignment="1">
      <alignment horizontal="center"/>
    </xf>
    <xf numFmtId="0" fontId="24" fillId="20" borderId="0" xfId="0" applyFont="1" applyFill="1"/>
    <xf numFmtId="166" fontId="18" fillId="20" borderId="28" xfId="0" applyNumberFormat="1" applyFont="1" applyFill="1" applyBorder="1" applyAlignment="1">
      <alignment horizontal="center"/>
    </xf>
    <xf numFmtId="0" fontId="11" fillId="20" borderId="15" xfId="0" applyFont="1" applyFill="1" applyBorder="1" applyAlignment="1">
      <alignment horizontal="center" vertical="center"/>
    </xf>
    <xf numFmtId="0" fontId="23" fillId="20" borderId="0" xfId="0" applyFont="1" applyFill="1" applyAlignment="1"/>
    <xf numFmtId="0" fontId="24" fillId="20" borderId="0" xfId="0" applyFont="1" applyFill="1" applyAlignment="1">
      <alignment horizontal="center"/>
    </xf>
    <xf numFmtId="166" fontId="24" fillId="20" borderId="0" xfId="0" applyNumberFormat="1" applyFont="1" applyFill="1"/>
    <xf numFmtId="2" fontId="16" fillId="20" borderId="0" xfId="0" applyNumberFormat="1" applyFont="1" applyFill="1" applyBorder="1" applyAlignment="1"/>
    <xf numFmtId="0" fontId="16" fillId="20" borderId="0" xfId="0" applyFont="1" applyFill="1" applyBorder="1"/>
    <xf numFmtId="0" fontId="13" fillId="19" borderId="0" xfId="0" applyFont="1" applyFill="1"/>
    <xf numFmtId="0" fontId="11" fillId="20" borderId="75" xfId="0" applyFont="1" applyFill="1" applyBorder="1" applyAlignment="1">
      <alignment horizontal="center" vertical="center"/>
    </xf>
    <xf numFmtId="2" fontId="11" fillId="20" borderId="36" xfId="0" applyNumberFormat="1" applyFont="1" applyFill="1" applyBorder="1" applyAlignment="1">
      <alignment horizontal="center" vertical="center"/>
    </xf>
    <xf numFmtId="49" fontId="12" fillId="20" borderId="12" xfId="0" applyNumberFormat="1" applyFont="1" applyFill="1" applyBorder="1" applyAlignment="1">
      <alignment horizontal="center"/>
    </xf>
    <xf numFmtId="0" fontId="12" fillId="20" borderId="51" xfId="0" applyFont="1" applyFill="1" applyBorder="1" applyAlignment="1">
      <alignment horizontal="left"/>
    </xf>
    <xf numFmtId="0" fontId="12" fillId="20" borderId="51" xfId="0" applyFont="1" applyFill="1" applyBorder="1"/>
    <xf numFmtId="2" fontId="11" fillId="20" borderId="18" xfId="0" applyNumberFormat="1" applyFont="1" applyFill="1" applyBorder="1" applyAlignment="1">
      <alignment horizontal="center" vertical="center"/>
    </xf>
    <xf numFmtId="0" fontId="12" fillId="20" borderId="20" xfId="0" applyFont="1" applyFill="1" applyBorder="1" applyAlignment="1">
      <alignment horizontal="center"/>
    </xf>
    <xf numFmtId="0" fontId="12" fillId="20" borderId="23" xfId="0" applyFont="1" applyFill="1" applyBorder="1" applyAlignment="1">
      <alignment horizontal="center"/>
    </xf>
    <xf numFmtId="0" fontId="53" fillId="20" borderId="0" xfId="0" applyFont="1" applyFill="1"/>
    <xf numFmtId="164" fontId="12" fillId="20" borderId="38" xfId="0" applyNumberFormat="1" applyFont="1" applyFill="1" applyBorder="1" applyAlignment="1">
      <alignment horizontal="center" vertical="center"/>
    </xf>
    <xf numFmtId="164" fontId="12" fillId="20" borderId="76" xfId="0" applyNumberFormat="1" applyFont="1" applyFill="1" applyBorder="1" applyAlignment="1">
      <alignment horizontal="center" vertical="center"/>
    </xf>
    <xf numFmtId="164" fontId="11" fillId="20" borderId="44" xfId="0" applyNumberFormat="1" applyFont="1" applyFill="1" applyBorder="1" applyAlignment="1"/>
    <xf numFmtId="2" fontId="11" fillId="20" borderId="44" xfId="0" applyNumberFormat="1" applyFont="1" applyFill="1" applyBorder="1" applyAlignment="1"/>
    <xf numFmtId="1" fontId="11" fillId="20" borderId="44" xfId="0" applyNumberFormat="1" applyFont="1" applyFill="1" applyBorder="1" applyAlignment="1"/>
    <xf numFmtId="164" fontId="11" fillId="20" borderId="65" xfId="0" applyNumberFormat="1" applyFont="1" applyFill="1" applyBorder="1" applyAlignment="1"/>
    <xf numFmtId="164" fontId="11" fillId="20" borderId="67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63" xfId="0" applyBorder="1"/>
    <xf numFmtId="1" fontId="11" fillId="20" borderId="0" xfId="0" applyNumberFormat="1" applyFont="1" applyFill="1"/>
    <xf numFmtId="1" fontId="11" fillId="20" borderId="0" xfId="0" applyNumberFormat="1" applyFont="1" applyFill="1" applyBorder="1"/>
    <xf numFmtId="0" fontId="0" fillId="20" borderId="0" xfId="0" applyFill="1"/>
    <xf numFmtId="0" fontId="45" fillId="20" borderId="0" xfId="0" applyFont="1" applyFill="1" applyAlignment="1">
      <alignment horizontal="right"/>
    </xf>
    <xf numFmtId="0" fontId="0" fillId="20" borderId="0" xfId="0" applyFont="1" applyFill="1" applyAlignment="1">
      <alignment horizontal="right"/>
    </xf>
    <xf numFmtId="164" fontId="12" fillId="20" borderId="37" xfId="0" applyNumberFormat="1" applyFont="1" applyFill="1" applyBorder="1"/>
    <xf numFmtId="164" fontId="12" fillId="20" borderId="28" xfId="0" applyNumberFormat="1" applyFont="1" applyFill="1" applyBorder="1"/>
    <xf numFmtId="164" fontId="12" fillId="20" borderId="67" xfId="0" applyNumberFormat="1" applyFont="1" applyFill="1" applyBorder="1"/>
    <xf numFmtId="164" fontId="12" fillId="20" borderId="38" xfId="0" applyNumberFormat="1" applyFont="1" applyFill="1" applyBorder="1"/>
    <xf numFmtId="164" fontId="12" fillId="20" borderId="30" xfId="0" applyNumberFormat="1" applyFont="1" applyFill="1" applyBorder="1"/>
    <xf numFmtId="1" fontId="11" fillId="20" borderId="19" xfId="0" applyNumberFormat="1" applyFont="1" applyFill="1" applyBorder="1"/>
    <xf numFmtId="164" fontId="12" fillId="0" borderId="10" xfId="0" applyNumberFormat="1" applyFont="1" applyBorder="1"/>
    <xf numFmtId="164" fontId="12" fillId="0" borderId="13" xfId="0" applyNumberFormat="1" applyFont="1" applyBorder="1"/>
    <xf numFmtId="164" fontId="12" fillId="0" borderId="51" xfId="0" applyNumberFormat="1" applyFont="1" applyBorder="1"/>
    <xf numFmtId="164" fontId="12" fillId="0" borderId="23" xfId="0" applyNumberFormat="1" applyFont="1" applyBorder="1"/>
    <xf numFmtId="0" fontId="51" fillId="0" borderId="29" xfId="0" applyFont="1" applyBorder="1"/>
    <xf numFmtId="0" fontId="51" fillId="0" borderId="38" xfId="0" applyFont="1" applyBorder="1"/>
    <xf numFmtId="0" fontId="51" fillId="0" borderId="30" xfId="0" applyFont="1" applyBorder="1"/>
    <xf numFmtId="164" fontId="12" fillId="0" borderId="19" xfId="0" applyNumberFormat="1" applyFont="1" applyBorder="1"/>
    <xf numFmtId="164" fontId="12" fillId="0" borderId="16" xfId="0" applyNumberFormat="1" applyFont="1" applyBorder="1"/>
    <xf numFmtId="164" fontId="12" fillId="0" borderId="21" xfId="0" applyNumberFormat="1" applyFont="1" applyBorder="1"/>
    <xf numFmtId="164" fontId="12" fillId="0" borderId="12" xfId="0" applyNumberFormat="1" applyFont="1" applyBorder="1"/>
    <xf numFmtId="164" fontId="12" fillId="0" borderId="22" xfId="0" applyNumberFormat="1" applyFont="1" applyBorder="1"/>
    <xf numFmtId="0" fontId="12" fillId="0" borderId="31" xfId="0" applyFont="1" applyBorder="1"/>
    <xf numFmtId="0" fontId="12" fillId="0" borderId="37" xfId="0" applyFont="1" applyBorder="1"/>
    <xf numFmtId="0" fontId="12" fillId="0" borderId="28" xfId="0" applyFont="1" applyBorder="1"/>
    <xf numFmtId="164" fontId="12" fillId="20" borderId="10" xfId="0" applyNumberFormat="1" applyFont="1" applyFill="1" applyBorder="1"/>
    <xf numFmtId="164" fontId="12" fillId="20" borderId="19" xfId="0" applyNumberFormat="1" applyFont="1" applyFill="1" applyBorder="1"/>
    <xf numFmtId="164" fontId="12" fillId="20" borderId="16" xfId="0" applyNumberFormat="1" applyFont="1" applyFill="1" applyBorder="1"/>
    <xf numFmtId="164" fontId="12" fillId="20" borderId="21" xfId="0" applyNumberFormat="1" applyFont="1" applyFill="1" applyBorder="1"/>
    <xf numFmtId="164" fontId="12" fillId="20" borderId="12" xfId="0" applyNumberFormat="1" applyFont="1" applyFill="1" applyBorder="1"/>
    <xf numFmtId="164" fontId="12" fillId="20" borderId="13" xfId="0" applyNumberFormat="1" applyFont="1" applyFill="1" applyBorder="1"/>
    <xf numFmtId="164" fontId="12" fillId="20" borderId="22" xfId="0" applyNumberFormat="1" applyFont="1" applyFill="1" applyBorder="1"/>
    <xf numFmtId="164" fontId="12" fillId="20" borderId="51" xfId="0" applyNumberFormat="1" applyFont="1" applyFill="1" applyBorder="1"/>
    <xf numFmtId="164" fontId="12" fillId="20" borderId="23" xfId="0" applyNumberFormat="1" applyFont="1" applyFill="1" applyBorder="1"/>
    <xf numFmtId="164" fontId="11" fillId="20" borderId="0" xfId="0" applyNumberFormat="1" applyFont="1" applyFill="1"/>
    <xf numFmtId="1" fontId="11" fillId="20" borderId="32" xfId="0" applyNumberFormat="1" applyFont="1" applyFill="1" applyBorder="1"/>
    <xf numFmtId="0" fontId="12" fillId="20" borderId="33" xfId="0" applyFont="1" applyFill="1" applyBorder="1" applyAlignment="1">
      <alignment horizontal="right" vertical="center"/>
    </xf>
    <xf numFmtId="0" fontId="12" fillId="20" borderId="43" xfId="0" applyFont="1" applyFill="1" applyBorder="1" applyAlignment="1">
      <alignment horizontal="right" vertical="center"/>
    </xf>
    <xf numFmtId="0" fontId="12" fillId="20" borderId="64" xfId="0" applyFont="1" applyFill="1" applyBorder="1" applyAlignment="1">
      <alignment horizontal="right" vertical="center"/>
    </xf>
    <xf numFmtId="164" fontId="12" fillId="20" borderId="80" xfId="0" applyNumberFormat="1" applyFont="1" applyFill="1" applyBorder="1"/>
    <xf numFmtId="164" fontId="12" fillId="20" borderId="15" xfId="0" applyNumberFormat="1" applyFont="1" applyFill="1" applyBorder="1"/>
    <xf numFmtId="164" fontId="12" fillId="20" borderId="26" xfId="0" applyNumberFormat="1" applyFont="1" applyFill="1" applyBorder="1"/>
    <xf numFmtId="164" fontId="12" fillId="20" borderId="24" xfId="0" applyNumberFormat="1" applyFont="1" applyFill="1" applyBorder="1"/>
    <xf numFmtId="0" fontId="12" fillId="20" borderId="38" xfId="0" applyFont="1" applyFill="1" applyBorder="1" applyAlignment="1">
      <alignment horizontal="right" vertical="center"/>
    </xf>
    <xf numFmtId="0" fontId="12" fillId="20" borderId="30" xfId="0" applyFont="1" applyFill="1" applyBorder="1" applyAlignment="1">
      <alignment horizontal="right" vertical="center"/>
    </xf>
    <xf numFmtId="0" fontId="12" fillId="20" borderId="18" xfId="0" applyFont="1" applyFill="1" applyBorder="1" applyAlignment="1">
      <alignment horizontal="right" vertical="center"/>
    </xf>
    <xf numFmtId="0" fontId="12" fillId="20" borderId="42" xfId="0" applyFont="1" applyFill="1" applyBorder="1" applyAlignment="1">
      <alignment horizontal="right" vertical="center"/>
    </xf>
    <xf numFmtId="2" fontId="12" fillId="20" borderId="64" xfId="0" applyNumberFormat="1" applyFont="1" applyFill="1" applyBorder="1" applyAlignment="1">
      <alignment horizontal="center" vertical="center"/>
    </xf>
    <xf numFmtId="0" fontId="0" fillId="0" borderId="10" xfId="0" applyBorder="1"/>
    <xf numFmtId="0" fontId="51" fillId="0" borderId="10" xfId="0" applyFont="1" applyBorder="1"/>
    <xf numFmtId="0" fontId="57" fillId="0" borderId="74" xfId="0" applyFont="1" applyFill="1" applyBorder="1" applyAlignment="1">
      <alignment vertical="center"/>
    </xf>
    <xf numFmtId="0" fontId="57" fillId="0" borderId="0" xfId="0" applyFont="1" applyFill="1" applyBorder="1" applyAlignment="1">
      <alignment vertical="center"/>
    </xf>
    <xf numFmtId="0" fontId="57" fillId="0" borderId="0" xfId="0" applyFont="1" applyFill="1" applyBorder="1" applyAlignment="1">
      <alignment horizontal="right" vertical="center"/>
    </xf>
    <xf numFmtId="0" fontId="57" fillId="0" borderId="68" xfId="0" applyFont="1" applyFill="1" applyBorder="1" applyAlignment="1">
      <alignment vertical="center"/>
    </xf>
    <xf numFmtId="0" fontId="57" fillId="0" borderId="79" xfId="0" applyFont="1" applyFill="1" applyBorder="1" applyAlignment="1">
      <alignment vertical="center"/>
    </xf>
    <xf numFmtId="0" fontId="57" fillId="0" borderId="81" xfId="0" applyFont="1" applyFill="1" applyBorder="1" applyAlignment="1">
      <alignment vertical="center"/>
    </xf>
    <xf numFmtId="0" fontId="57" fillId="0" borderId="81" xfId="0" applyFont="1" applyFill="1" applyBorder="1" applyAlignment="1">
      <alignment horizontal="right" vertical="center"/>
    </xf>
    <xf numFmtId="0" fontId="57" fillId="0" borderId="53" xfId="0" applyFont="1" applyFill="1" applyBorder="1" applyAlignment="1">
      <alignment vertical="center"/>
    </xf>
    <xf numFmtId="164" fontId="11" fillId="20" borderId="33" xfId="0" applyNumberFormat="1" applyFont="1" applyFill="1" applyBorder="1" applyAlignment="1">
      <alignment horizontal="center" vertical="center"/>
    </xf>
    <xf numFmtId="0" fontId="10" fillId="20" borderId="0" xfId="0" applyFont="1" applyFill="1" applyBorder="1" applyAlignment="1"/>
    <xf numFmtId="0" fontId="54" fillId="20" borderId="10" xfId="0" applyFont="1" applyFill="1" applyBorder="1" applyAlignment="1">
      <alignment horizontal="center" vertical="center"/>
    </xf>
    <xf numFmtId="9" fontId="54" fillId="20" borderId="10" xfId="0" applyNumberFormat="1" applyFont="1" applyFill="1" applyBorder="1" applyAlignment="1">
      <alignment horizontal="center" vertical="center"/>
    </xf>
    <xf numFmtId="0" fontId="55" fillId="20" borderId="29" xfId="0" applyFont="1" applyFill="1" applyBorder="1" applyAlignment="1">
      <alignment vertical="center"/>
    </xf>
    <xf numFmtId="0" fontId="55" fillId="20" borderId="83" xfId="0" applyFont="1" applyFill="1" applyBorder="1" applyAlignment="1">
      <alignment vertical="center"/>
    </xf>
    <xf numFmtId="0" fontId="54" fillId="20" borderId="10" xfId="0" applyFont="1" applyFill="1" applyBorder="1" applyAlignment="1">
      <alignment horizontal="left" vertical="center"/>
    </xf>
    <xf numFmtId="164" fontId="12" fillId="20" borderId="25" xfId="0" applyNumberFormat="1" applyFont="1" applyFill="1" applyBorder="1" applyAlignment="1">
      <alignment horizontal="center" vertical="center"/>
    </xf>
    <xf numFmtId="164" fontId="19" fillId="20" borderId="32" xfId="0" applyNumberFormat="1" applyFont="1" applyFill="1" applyBorder="1" applyAlignment="1"/>
    <xf numFmtId="164" fontId="11" fillId="20" borderId="33" xfId="0" applyNumberFormat="1" applyFont="1" applyFill="1" applyBorder="1" applyAlignment="1"/>
    <xf numFmtId="164" fontId="11" fillId="20" borderId="35" xfId="0" applyNumberFormat="1" applyFont="1" applyFill="1" applyBorder="1" applyAlignment="1"/>
    <xf numFmtId="164" fontId="12" fillId="20" borderId="73" xfId="0" applyNumberFormat="1" applyFont="1" applyFill="1" applyBorder="1" applyAlignment="1">
      <alignment horizontal="center" vertical="center"/>
    </xf>
    <xf numFmtId="164" fontId="12" fillId="20" borderId="64" xfId="0" applyNumberFormat="1" applyFont="1" applyFill="1" applyBorder="1" applyAlignment="1">
      <alignment horizontal="center" vertical="center"/>
    </xf>
    <xf numFmtId="164" fontId="12" fillId="20" borderId="77" xfId="0" applyNumberFormat="1" applyFont="1" applyFill="1" applyBorder="1" applyAlignment="1">
      <alignment horizontal="center" vertical="center"/>
    </xf>
    <xf numFmtId="2" fontId="11" fillId="20" borderId="15" xfId="0" applyNumberFormat="1" applyFont="1" applyFill="1" applyBorder="1" applyAlignment="1"/>
    <xf numFmtId="2" fontId="11" fillId="20" borderId="26" xfId="0" applyNumberFormat="1" applyFont="1" applyFill="1" applyBorder="1" applyAlignment="1"/>
    <xf numFmtId="164" fontId="11" fillId="20" borderId="26" xfId="0" applyNumberFormat="1" applyFont="1" applyFill="1" applyBorder="1" applyAlignment="1"/>
    <xf numFmtId="1" fontId="11" fillId="20" borderId="26" xfId="0" applyNumberFormat="1" applyFont="1" applyFill="1" applyBorder="1" applyAlignment="1"/>
    <xf numFmtId="164" fontId="11" fillId="20" borderId="24" xfId="0" applyNumberFormat="1" applyFont="1" applyFill="1" applyBorder="1" applyAlignment="1"/>
    <xf numFmtId="164" fontId="16" fillId="20" borderId="0" xfId="0" applyNumberFormat="1" applyFont="1" applyFill="1" applyAlignment="1">
      <alignment horizontal="left"/>
    </xf>
    <xf numFmtId="164" fontId="11" fillId="20" borderId="0" xfId="0" applyNumberFormat="1" applyFont="1" applyFill="1" applyAlignment="1">
      <alignment horizontal="center"/>
    </xf>
    <xf numFmtId="164" fontId="11" fillId="20" borderId="0" xfId="0" applyNumberFormat="1" applyFont="1" applyFill="1" applyAlignment="1"/>
    <xf numFmtId="2" fontId="11" fillId="20" borderId="74" xfId="0" applyNumberFormat="1" applyFont="1" applyFill="1" applyBorder="1" applyAlignment="1">
      <alignment horizontal="center" vertical="center"/>
    </xf>
    <xf numFmtId="2" fontId="52" fillId="20" borderId="44" xfId="0" applyNumberFormat="1" applyFont="1" applyFill="1" applyBorder="1" applyAlignment="1">
      <alignment horizontal="center" vertical="center"/>
    </xf>
    <xf numFmtId="0" fontId="12" fillId="20" borderId="32" xfId="0" applyFont="1" applyFill="1" applyBorder="1" applyAlignment="1">
      <alignment horizontal="center" vertical="center"/>
    </xf>
    <xf numFmtId="0" fontId="12" fillId="20" borderId="33" xfId="0" applyFont="1" applyFill="1" applyBorder="1" applyAlignment="1">
      <alignment horizontal="center" vertical="center"/>
    </xf>
    <xf numFmtId="2" fontId="52" fillId="20" borderId="15" xfId="0" applyNumberFormat="1" applyFont="1" applyFill="1" applyBorder="1" applyAlignment="1">
      <alignment horizontal="center" vertical="center"/>
    </xf>
    <xf numFmtId="2" fontId="52" fillId="20" borderId="26" xfId="0" applyNumberFormat="1" applyFont="1" applyFill="1" applyBorder="1" applyAlignment="1">
      <alignment horizontal="center" vertical="center"/>
    </xf>
    <xf numFmtId="2" fontId="52" fillId="20" borderId="24" xfId="0" applyNumberFormat="1" applyFont="1" applyFill="1" applyBorder="1" applyAlignment="1">
      <alignment horizontal="center" vertical="center"/>
    </xf>
    <xf numFmtId="2" fontId="12" fillId="20" borderId="32" xfId="0" applyNumberFormat="1" applyFont="1" applyFill="1" applyBorder="1" applyAlignment="1">
      <alignment horizontal="center" vertical="center"/>
    </xf>
    <xf numFmtId="2" fontId="52" fillId="20" borderId="68" xfId="0" applyNumberFormat="1" applyFont="1" applyFill="1" applyBorder="1" applyAlignment="1">
      <alignment horizontal="center" vertical="center"/>
    </xf>
    <xf numFmtId="0" fontId="60" fillId="20" borderId="0" xfId="0" applyFont="1" applyFill="1"/>
    <xf numFmtId="0" fontId="61" fillId="20" borderId="0" xfId="0" applyFont="1" applyFill="1" applyAlignment="1">
      <alignment horizontal="right"/>
    </xf>
    <xf numFmtId="0" fontId="62" fillId="20" borderId="0" xfId="0" applyFont="1" applyFill="1" applyAlignment="1">
      <alignment horizontal="right"/>
    </xf>
    <xf numFmtId="0" fontId="61" fillId="20" borderId="0" xfId="0" applyFont="1" applyFill="1"/>
    <xf numFmtId="2" fontId="51" fillId="20" borderId="15" xfId="0" applyNumberFormat="1" applyFont="1" applyFill="1" applyBorder="1" applyAlignment="1">
      <alignment horizontal="center"/>
    </xf>
    <xf numFmtId="2" fontId="51" fillId="20" borderId="18" xfId="0" applyNumberFormat="1" applyFont="1" applyFill="1" applyBorder="1" applyAlignment="1">
      <alignment horizontal="center"/>
    </xf>
    <xf numFmtId="2" fontId="51" fillId="20" borderId="32" xfId="0" applyNumberFormat="1" applyFont="1" applyFill="1" applyBorder="1" applyAlignment="1">
      <alignment horizontal="center"/>
    </xf>
    <xf numFmtId="2" fontId="51" fillId="20" borderId="33" xfId="0" applyNumberFormat="1" applyFont="1" applyFill="1" applyBorder="1" applyAlignment="1">
      <alignment horizontal="center"/>
    </xf>
    <xf numFmtId="2" fontId="51" fillId="20" borderId="35" xfId="0" applyNumberFormat="1" applyFont="1" applyFill="1" applyBorder="1" applyAlignment="1">
      <alignment horizontal="center"/>
    </xf>
    <xf numFmtId="2" fontId="51" fillId="20" borderId="31" xfId="0" applyNumberFormat="1" applyFont="1" applyFill="1" applyBorder="1" applyAlignment="1">
      <alignment horizontal="center"/>
    </xf>
    <xf numFmtId="2" fontId="51" fillId="20" borderId="36" xfId="0" applyNumberFormat="1" applyFont="1" applyFill="1" applyBorder="1" applyAlignment="1">
      <alignment horizontal="center"/>
    </xf>
    <xf numFmtId="2" fontId="51" fillId="20" borderId="29" xfId="0" applyNumberFormat="1" applyFont="1" applyFill="1" applyBorder="1" applyAlignment="1">
      <alignment horizontal="center"/>
    </xf>
    <xf numFmtId="2" fontId="51" fillId="20" borderId="38" xfId="0" applyNumberFormat="1" applyFont="1" applyFill="1" applyBorder="1" applyAlignment="1">
      <alignment horizontal="center"/>
    </xf>
    <xf numFmtId="2" fontId="51" fillId="20" borderId="30" xfId="0" applyNumberFormat="1" applyFont="1" applyFill="1" applyBorder="1" applyAlignment="1">
      <alignment horizontal="center"/>
    </xf>
    <xf numFmtId="164" fontId="59" fillId="20" borderId="19" xfId="0" applyNumberFormat="1" applyFont="1" applyFill="1" applyBorder="1"/>
    <xf numFmtId="164" fontId="59" fillId="20" borderId="16" xfId="0" applyNumberFormat="1" applyFont="1" applyFill="1" applyBorder="1"/>
    <xf numFmtId="164" fontId="59" fillId="20" borderId="21" xfId="0" applyNumberFormat="1" applyFont="1" applyFill="1" applyBorder="1"/>
    <xf numFmtId="164" fontId="59" fillId="20" borderId="12" xfId="0" applyNumberFormat="1" applyFont="1" applyFill="1" applyBorder="1"/>
    <xf numFmtId="164" fontId="59" fillId="20" borderId="10" xfId="0" applyNumberFormat="1" applyFont="1" applyFill="1" applyBorder="1"/>
    <xf numFmtId="164" fontId="59" fillId="20" borderId="13" xfId="0" applyNumberFormat="1" applyFont="1" applyFill="1" applyBorder="1"/>
    <xf numFmtId="164" fontId="59" fillId="20" borderId="22" xfId="0" applyNumberFormat="1" applyFont="1" applyFill="1" applyBorder="1"/>
    <xf numFmtId="164" fontId="59" fillId="20" borderId="51" xfId="0" applyNumberFormat="1" applyFont="1" applyFill="1" applyBorder="1"/>
    <xf numFmtId="164" fontId="59" fillId="20" borderId="23" xfId="0" applyNumberFormat="1" applyFont="1" applyFill="1" applyBorder="1"/>
    <xf numFmtId="0" fontId="55" fillId="20" borderId="21" xfId="0" applyFont="1" applyFill="1" applyBorder="1" applyAlignment="1">
      <alignment vertical="center"/>
    </xf>
    <xf numFmtId="9" fontId="54" fillId="20" borderId="13" xfId="0" applyNumberFormat="1" applyFont="1" applyFill="1" applyBorder="1" applyAlignment="1">
      <alignment vertical="center"/>
    </xf>
    <xf numFmtId="0" fontId="54" fillId="20" borderId="23" xfId="0" applyFont="1" applyFill="1" applyBorder="1" applyAlignment="1">
      <alignment horizontal="center" vertical="center"/>
    </xf>
    <xf numFmtId="1" fontId="63" fillId="20" borderId="0" xfId="0" applyNumberFormat="1" applyFont="1" applyFill="1" applyAlignment="1">
      <alignment vertical="center"/>
    </xf>
    <xf numFmtId="164" fontId="63" fillId="20" borderId="0" xfId="0" applyNumberFormat="1" applyFont="1" applyFill="1" applyAlignment="1">
      <alignment vertical="center"/>
    </xf>
    <xf numFmtId="2" fontId="63" fillId="20" borderId="0" xfId="0" applyNumberFormat="1" applyFont="1" applyFill="1" applyAlignment="1">
      <alignment vertical="center"/>
    </xf>
    <xf numFmtId="2" fontId="63" fillId="20" borderId="0" xfId="0" applyNumberFormat="1" applyFont="1" applyFill="1" applyBorder="1" applyAlignment="1">
      <alignment horizontal="center" vertical="center"/>
    </xf>
    <xf numFmtId="0" fontId="63" fillId="20" borderId="0" xfId="0" applyFont="1" applyFill="1" applyAlignment="1">
      <alignment vertical="center"/>
    </xf>
    <xf numFmtId="0" fontId="12" fillId="20" borderId="15" xfId="0" applyFont="1" applyFill="1" applyBorder="1" applyAlignment="1">
      <alignment horizontal="center" vertical="center"/>
    </xf>
    <xf numFmtId="0" fontId="12" fillId="20" borderId="26" xfId="0" applyFont="1" applyFill="1" applyBorder="1" applyAlignment="1">
      <alignment horizontal="center" vertical="center"/>
    </xf>
    <xf numFmtId="164" fontId="12" fillId="20" borderId="26" xfId="0" applyNumberFormat="1" applyFont="1" applyFill="1" applyBorder="1" applyAlignment="1">
      <alignment horizontal="center" vertical="center"/>
    </xf>
    <xf numFmtId="0" fontId="12" fillId="20" borderId="24" xfId="0" applyFont="1" applyFill="1" applyBorder="1" applyAlignment="1">
      <alignment horizontal="center" vertical="center"/>
    </xf>
    <xf numFmtId="1" fontId="57" fillId="20" borderId="85" xfId="0" applyNumberFormat="1" applyFont="1" applyFill="1" applyBorder="1" applyAlignment="1">
      <alignment horizontal="right" vertical="center" wrapText="1"/>
    </xf>
    <xf numFmtId="164" fontId="12" fillId="20" borderId="33" xfId="0" applyNumberFormat="1" applyFont="1" applyFill="1" applyBorder="1" applyAlignment="1">
      <alignment horizontal="center" vertical="center"/>
    </xf>
    <xf numFmtId="164" fontId="12" fillId="20" borderId="42" xfId="0" applyNumberFormat="1" applyFont="1" applyFill="1" applyBorder="1" applyAlignment="1">
      <alignment horizontal="center" vertical="center"/>
    </xf>
    <xf numFmtId="0" fontId="55" fillId="20" borderId="0" xfId="0" applyFont="1" applyFill="1" applyBorder="1" applyAlignment="1">
      <alignment horizontal="center" vertical="center"/>
    </xf>
    <xf numFmtId="0" fontId="55" fillId="20" borderId="10" xfId="0" applyFont="1" applyFill="1" applyBorder="1" applyAlignment="1">
      <alignment horizontal="left" vertical="center"/>
    </xf>
    <xf numFmtId="0" fontId="57" fillId="20" borderId="0" xfId="0" applyFont="1" applyFill="1" applyAlignment="1">
      <alignment horizontal="center" vertical="center"/>
    </xf>
    <xf numFmtId="0" fontId="57" fillId="20" borderId="0" xfId="0" applyFont="1" applyFill="1" applyAlignment="1">
      <alignment vertical="center"/>
    </xf>
    <xf numFmtId="164" fontId="57" fillId="20" borderId="0" xfId="0" applyNumberFormat="1" applyFont="1" applyFill="1" applyAlignment="1">
      <alignment vertical="center"/>
    </xf>
    <xf numFmtId="1" fontId="57" fillId="20" borderId="0" xfId="0" applyNumberFormat="1" applyFont="1" applyFill="1" applyBorder="1" applyAlignment="1">
      <alignment vertical="center"/>
    </xf>
    <xf numFmtId="1" fontId="57" fillId="20" borderId="0" xfId="0" applyNumberFormat="1" applyFont="1" applyFill="1" applyAlignment="1">
      <alignment vertical="center"/>
    </xf>
    <xf numFmtId="0" fontId="63" fillId="20" borderId="0" xfId="0" applyFont="1" applyFill="1" applyBorder="1" applyAlignment="1">
      <alignment vertical="center"/>
    </xf>
    <xf numFmtId="0" fontId="11" fillId="20" borderId="0" xfId="0" applyFont="1" applyFill="1" applyAlignment="1">
      <alignment horizontal="right"/>
    </xf>
    <xf numFmtId="0" fontId="0" fillId="20" borderId="0" xfId="0" applyFont="1" applyFill="1"/>
    <xf numFmtId="0" fontId="62" fillId="0" borderId="0" xfId="0" applyFont="1"/>
    <xf numFmtId="1" fontId="57" fillId="20" borderId="86" xfId="0" applyNumberFormat="1" applyFont="1" applyFill="1" applyBorder="1" applyAlignment="1">
      <alignment horizontal="center" vertical="center" wrapText="1"/>
    </xf>
    <xf numFmtId="164" fontId="12" fillId="20" borderId="87" xfId="0" applyNumberFormat="1" applyFont="1" applyFill="1" applyBorder="1" applyAlignment="1">
      <alignment horizontal="center" vertical="center"/>
    </xf>
    <xf numFmtId="0" fontId="12" fillId="0" borderId="73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1" fontId="57" fillId="20" borderId="88" xfId="0" applyNumberFormat="1" applyFont="1" applyFill="1" applyBorder="1" applyAlignment="1">
      <alignment horizontal="center" vertical="center" wrapText="1"/>
    </xf>
    <xf numFmtId="164" fontId="57" fillId="20" borderId="19" xfId="0" applyNumberFormat="1" applyFont="1" applyFill="1" applyBorder="1" applyAlignment="1">
      <alignment horizontal="right" vertical="center"/>
    </xf>
    <xf numFmtId="164" fontId="57" fillId="20" borderId="16" xfId="0" applyNumberFormat="1" applyFont="1" applyFill="1" applyBorder="1" applyAlignment="1">
      <alignment horizontal="right" vertical="center"/>
    </xf>
    <xf numFmtId="164" fontId="57" fillId="0" borderId="21" xfId="0" applyNumberFormat="1" applyFont="1" applyBorder="1"/>
    <xf numFmtId="164" fontId="57" fillId="20" borderId="12" xfId="0" applyNumberFormat="1" applyFont="1" applyFill="1" applyBorder="1" applyAlignment="1">
      <alignment horizontal="right" vertical="center"/>
    </xf>
    <xf numFmtId="164" fontId="57" fillId="20" borderId="10" xfId="0" applyNumberFormat="1" applyFont="1" applyFill="1" applyBorder="1" applyAlignment="1">
      <alignment horizontal="right" vertical="center"/>
    </xf>
    <xf numFmtId="164" fontId="57" fillId="0" borderId="13" xfId="0" applyNumberFormat="1" applyFont="1" applyBorder="1"/>
    <xf numFmtId="164" fontId="57" fillId="20" borderId="22" xfId="0" applyNumberFormat="1" applyFont="1" applyFill="1" applyBorder="1" applyAlignment="1">
      <alignment horizontal="right" vertical="center"/>
    </xf>
    <xf numFmtId="164" fontId="57" fillId="20" borderId="51" xfId="0" applyNumberFormat="1" applyFont="1" applyFill="1" applyBorder="1" applyAlignment="1">
      <alignment horizontal="right" vertical="center"/>
    </xf>
    <xf numFmtId="164" fontId="57" fillId="0" borderId="23" xfId="0" applyNumberFormat="1" applyFont="1" applyBorder="1"/>
    <xf numFmtId="164" fontId="57" fillId="20" borderId="19" xfId="0" applyNumberFormat="1" applyFont="1" applyFill="1" applyBorder="1"/>
    <xf numFmtId="164" fontId="57" fillId="20" borderId="16" xfId="0" applyNumberFormat="1" applyFont="1" applyFill="1" applyBorder="1"/>
    <xf numFmtId="164" fontId="57" fillId="20" borderId="21" xfId="0" applyNumberFormat="1" applyFont="1" applyFill="1" applyBorder="1"/>
    <xf numFmtId="164" fontId="57" fillId="20" borderId="12" xfId="0" applyNumberFormat="1" applyFont="1" applyFill="1" applyBorder="1"/>
    <xf numFmtId="164" fontId="57" fillId="20" borderId="10" xfId="0" applyNumberFormat="1" applyFont="1" applyFill="1" applyBorder="1"/>
    <xf numFmtId="164" fontId="57" fillId="20" borderId="13" xfId="0" applyNumberFormat="1" applyFont="1" applyFill="1" applyBorder="1"/>
    <xf numFmtId="164" fontId="57" fillId="20" borderId="22" xfId="0" applyNumberFormat="1" applyFont="1" applyFill="1" applyBorder="1"/>
    <xf numFmtId="164" fontId="57" fillId="20" borderId="51" xfId="0" applyNumberFormat="1" applyFont="1" applyFill="1" applyBorder="1"/>
    <xf numFmtId="164" fontId="57" fillId="20" borderId="23" xfId="0" applyNumberFormat="1" applyFont="1" applyFill="1" applyBorder="1"/>
    <xf numFmtId="164" fontId="57" fillId="20" borderId="21" xfId="0" applyNumberFormat="1" applyFont="1" applyFill="1" applyBorder="1" applyAlignment="1">
      <alignment horizontal="right" vertical="center"/>
    </xf>
    <xf numFmtId="164" fontId="57" fillId="20" borderId="13" xfId="0" applyNumberFormat="1" applyFont="1" applyFill="1" applyBorder="1" applyAlignment="1">
      <alignment horizontal="right" vertical="center"/>
    </xf>
    <xf numFmtId="164" fontId="57" fillId="20" borderId="23" xfId="0" applyNumberFormat="1" applyFont="1" applyFill="1" applyBorder="1" applyAlignment="1">
      <alignment horizontal="right" vertical="center"/>
    </xf>
    <xf numFmtId="164" fontId="57" fillId="20" borderId="53" xfId="0" applyNumberFormat="1" applyFont="1" applyFill="1" applyBorder="1" applyAlignment="1">
      <alignment horizontal="right" vertical="center"/>
    </xf>
    <xf numFmtId="164" fontId="57" fillId="20" borderId="54" xfId="0" applyNumberFormat="1" applyFont="1" applyFill="1" applyBorder="1" applyAlignment="1">
      <alignment horizontal="right" vertical="center"/>
    </xf>
    <xf numFmtId="164" fontId="57" fillId="20" borderId="17" xfId="0" applyNumberFormat="1" applyFont="1" applyFill="1" applyBorder="1" applyAlignment="1">
      <alignment horizontal="right" vertical="center"/>
    </xf>
    <xf numFmtId="0" fontId="63" fillId="20" borderId="0" xfId="0" applyFont="1" applyFill="1" applyBorder="1" applyAlignment="1">
      <alignment vertical="center" textRotation="90"/>
    </xf>
    <xf numFmtId="0" fontId="64" fillId="20" borderId="0" xfId="0" applyFont="1" applyFill="1" applyBorder="1" applyAlignment="1">
      <alignment vertical="center"/>
    </xf>
    <xf numFmtId="0" fontId="55" fillId="20" borderId="0" xfId="0" applyFont="1" applyFill="1" applyBorder="1" applyAlignment="1">
      <alignment vertical="center"/>
    </xf>
    <xf numFmtId="0" fontId="55" fillId="20" borderId="82" xfId="0" applyFont="1" applyFill="1" applyBorder="1" applyAlignment="1">
      <alignment vertical="center"/>
    </xf>
    <xf numFmtId="0" fontId="55" fillId="20" borderId="0" xfId="0" applyFont="1" applyFill="1" applyAlignment="1">
      <alignment vertical="center"/>
    </xf>
    <xf numFmtId="0" fontId="54" fillId="20" borderId="0" xfId="0" applyFont="1" applyFill="1" applyBorder="1" applyAlignment="1">
      <alignment vertical="center"/>
    </xf>
    <xf numFmtId="0" fontId="54" fillId="20" borderId="74" xfId="0" applyFont="1" applyFill="1" applyBorder="1" applyAlignment="1">
      <alignment vertical="center"/>
    </xf>
    <xf numFmtId="0" fontId="54" fillId="20" borderId="68" xfId="0" applyFont="1" applyFill="1" applyBorder="1" applyAlignment="1">
      <alignment vertical="center"/>
    </xf>
    <xf numFmtId="0" fontId="54" fillId="20" borderId="79" xfId="0" applyFont="1" applyFill="1" applyBorder="1" applyAlignment="1">
      <alignment vertical="center"/>
    </xf>
    <xf numFmtId="0" fontId="55" fillId="20" borderId="81" xfId="0" applyFont="1" applyFill="1" applyBorder="1" applyAlignment="1">
      <alignment vertical="center"/>
    </xf>
    <xf numFmtId="0" fontId="54" fillId="20" borderId="81" xfId="0" applyFont="1" applyFill="1" applyBorder="1" applyAlignment="1">
      <alignment vertical="center"/>
    </xf>
    <xf numFmtId="0" fontId="54" fillId="20" borderId="53" xfId="0" applyFont="1" applyFill="1" applyBorder="1" applyAlignment="1">
      <alignment vertical="center"/>
    </xf>
    <xf numFmtId="0" fontId="54" fillId="20" borderId="11" xfId="0" applyFont="1" applyFill="1" applyBorder="1" applyAlignment="1">
      <alignment vertical="center"/>
    </xf>
    <xf numFmtId="0" fontId="55" fillId="20" borderId="14" xfId="0" applyFont="1" applyFill="1" applyBorder="1" applyAlignment="1">
      <alignment vertical="center"/>
    </xf>
    <xf numFmtId="0" fontId="54" fillId="20" borderId="14" xfId="0" applyFont="1" applyFill="1" applyBorder="1" applyAlignment="1">
      <alignment vertical="center"/>
    </xf>
    <xf numFmtId="0" fontId="54" fillId="20" borderId="17" xfId="0" applyFont="1" applyFill="1" applyBorder="1" applyAlignment="1">
      <alignment vertical="center"/>
    </xf>
    <xf numFmtId="1" fontId="57" fillId="20" borderId="89" xfId="0" applyNumberFormat="1" applyFont="1" applyFill="1" applyBorder="1" applyAlignment="1">
      <alignment horizontal="right" vertical="center" wrapText="1"/>
    </xf>
    <xf numFmtId="0" fontId="57" fillId="20" borderId="10" xfId="0" applyFont="1" applyFill="1" applyBorder="1" applyAlignment="1">
      <alignment horizontal="center" vertical="center"/>
    </xf>
    <xf numFmtId="164" fontId="57" fillId="20" borderId="10" xfId="0" applyNumberFormat="1" applyFont="1" applyFill="1" applyBorder="1" applyAlignment="1">
      <alignment horizontal="center" vertical="center"/>
    </xf>
    <xf numFmtId="164" fontId="63" fillId="20" borderId="0" xfId="0" applyNumberFormat="1" applyFont="1" applyFill="1" applyBorder="1" applyAlignment="1">
      <alignment vertical="center"/>
    </xf>
    <xf numFmtId="0" fontId="57" fillId="20" borderId="0" xfId="0" applyFont="1" applyFill="1" applyBorder="1" applyAlignment="1">
      <alignment vertical="center"/>
    </xf>
    <xf numFmtId="164" fontId="63" fillId="20" borderId="0" xfId="0" applyNumberFormat="1" applyFont="1" applyFill="1" applyBorder="1" applyAlignment="1">
      <alignment horizontal="center" vertical="center"/>
    </xf>
    <xf numFmtId="0" fontId="54" fillId="20" borderId="10" xfId="0" applyFont="1" applyFill="1" applyBorder="1" applyAlignment="1">
      <alignment vertical="center"/>
    </xf>
    <xf numFmtId="164" fontId="59" fillId="20" borderId="32" xfId="0" applyNumberFormat="1" applyFont="1" applyFill="1" applyBorder="1" applyAlignment="1">
      <alignment horizontal="center" vertical="center"/>
    </xf>
    <xf numFmtId="164" fontId="59" fillId="20" borderId="33" xfId="0" applyNumberFormat="1" applyFont="1" applyFill="1" applyBorder="1" applyAlignment="1">
      <alignment horizontal="center" vertical="center"/>
    </xf>
    <xf numFmtId="164" fontId="59" fillId="20" borderId="35" xfId="0" applyNumberFormat="1" applyFont="1" applyFill="1" applyBorder="1" applyAlignment="1">
      <alignment horizontal="center" vertical="center"/>
    </xf>
    <xf numFmtId="164" fontId="59" fillId="20" borderId="41" xfId="0" applyNumberFormat="1" applyFont="1" applyFill="1" applyBorder="1" applyAlignment="1">
      <alignment horizontal="center" vertical="center"/>
    </xf>
    <xf numFmtId="1" fontId="57" fillId="20" borderId="86" xfId="0" applyNumberFormat="1" applyFont="1" applyFill="1" applyBorder="1" applyAlignment="1">
      <alignment horizontal="right" vertical="center" wrapText="1"/>
    </xf>
    <xf numFmtId="0" fontId="59" fillId="20" borderId="87" xfId="0" applyFont="1" applyFill="1" applyBorder="1" applyAlignment="1">
      <alignment horizontal="center" vertical="center"/>
    </xf>
    <xf numFmtId="164" fontId="59" fillId="20" borderId="87" xfId="0" applyNumberFormat="1" applyFont="1" applyFill="1" applyBorder="1" applyAlignment="1">
      <alignment horizontal="center" vertical="center"/>
    </xf>
    <xf numFmtId="0" fontId="59" fillId="20" borderId="66" xfId="0" applyFont="1" applyFill="1" applyBorder="1" applyAlignment="1">
      <alignment horizontal="center" vertical="center"/>
    </xf>
    <xf numFmtId="0" fontId="59" fillId="20" borderId="15" xfId="0" applyFont="1" applyFill="1" applyBorder="1" applyAlignment="1">
      <alignment horizontal="center" vertical="center"/>
    </xf>
    <xf numFmtId="0" fontId="59" fillId="20" borderId="26" xfId="0" applyFont="1" applyFill="1" applyBorder="1" applyAlignment="1">
      <alignment horizontal="center" vertical="center"/>
    </xf>
    <xf numFmtId="164" fontId="59" fillId="20" borderId="26" xfId="0" applyNumberFormat="1" applyFont="1" applyFill="1" applyBorder="1" applyAlignment="1">
      <alignment horizontal="center" vertical="center"/>
    </xf>
    <xf numFmtId="0" fontId="59" fillId="20" borderId="24" xfId="0" applyFont="1" applyFill="1" applyBorder="1" applyAlignment="1">
      <alignment horizontal="center" vertical="center"/>
    </xf>
    <xf numFmtId="1" fontId="57" fillId="20" borderId="88" xfId="0" applyNumberFormat="1" applyFont="1" applyFill="1" applyBorder="1" applyAlignment="1">
      <alignment horizontal="right" vertical="center" wrapText="1"/>
    </xf>
    <xf numFmtId="164" fontId="57" fillId="20" borderId="53" xfId="0" applyNumberFormat="1" applyFont="1" applyFill="1" applyBorder="1" applyAlignment="1">
      <alignment vertical="center"/>
    </xf>
    <xf numFmtId="164" fontId="57" fillId="20" borderId="54" xfId="0" applyNumberFormat="1" applyFont="1" applyFill="1" applyBorder="1" applyAlignment="1">
      <alignment vertical="center"/>
    </xf>
    <xf numFmtId="164" fontId="57" fillId="20" borderId="17" xfId="0" applyNumberFormat="1" applyFont="1" applyFill="1" applyBorder="1" applyAlignment="1">
      <alignment vertical="center"/>
    </xf>
    <xf numFmtId="164" fontId="57" fillId="20" borderId="10" xfId="0" applyNumberFormat="1" applyFont="1" applyFill="1" applyBorder="1" applyAlignment="1">
      <alignment vertical="center"/>
    </xf>
    <xf numFmtId="164" fontId="57" fillId="20" borderId="0" xfId="0" applyNumberFormat="1" applyFont="1" applyFill="1" applyBorder="1" applyAlignment="1">
      <alignment vertical="center"/>
    </xf>
    <xf numFmtId="2" fontId="57" fillId="20" borderId="0" xfId="0" applyNumberFormat="1" applyFont="1" applyFill="1" applyBorder="1" applyAlignment="1">
      <alignment vertical="center" wrapText="1"/>
    </xf>
    <xf numFmtId="1" fontId="57" fillId="20" borderId="0" xfId="0" applyNumberFormat="1" applyFont="1" applyFill="1" applyBorder="1" applyAlignment="1">
      <alignment horizontal="center" vertical="center"/>
    </xf>
    <xf numFmtId="0" fontId="57" fillId="20" borderId="0" xfId="0" applyFont="1" applyFill="1" applyBorder="1" applyAlignment="1">
      <alignment vertical="center" textRotation="90"/>
    </xf>
    <xf numFmtId="2" fontId="57" fillId="20" borderId="0" xfId="0" applyNumberFormat="1" applyFont="1" applyFill="1" applyBorder="1" applyAlignment="1">
      <alignment horizontal="center" vertical="center"/>
    </xf>
    <xf numFmtId="168" fontId="57" fillId="20" borderId="0" xfId="0" applyNumberFormat="1" applyFont="1" applyFill="1" applyBorder="1" applyAlignment="1">
      <alignment vertical="center"/>
    </xf>
    <xf numFmtId="1" fontId="57" fillId="20" borderId="90" xfId="0" applyNumberFormat="1" applyFont="1" applyFill="1" applyBorder="1" applyAlignment="1">
      <alignment horizontal="right" vertical="center" wrapText="1"/>
    </xf>
    <xf numFmtId="0" fontId="59" fillId="20" borderId="77" xfId="0" applyFont="1" applyFill="1" applyBorder="1" applyAlignment="1">
      <alignment horizontal="center" vertical="center"/>
    </xf>
    <xf numFmtId="0" fontId="63" fillId="0" borderId="0" xfId="0" applyFont="1" applyFill="1" applyAlignment="1">
      <alignment vertical="center"/>
    </xf>
    <xf numFmtId="0" fontId="57" fillId="0" borderId="0" xfId="0" applyFont="1" applyFill="1" applyAlignment="1">
      <alignment vertical="center"/>
    </xf>
    <xf numFmtId="0" fontId="55" fillId="0" borderId="0" xfId="0" applyFont="1" applyFill="1" applyBorder="1" applyAlignment="1">
      <alignment horizontal="center" vertical="center"/>
    </xf>
    <xf numFmtId="0" fontId="54" fillId="20" borderId="69" xfId="0" applyFont="1" applyFill="1" applyBorder="1" applyAlignment="1">
      <alignment horizontal="left" vertical="center"/>
    </xf>
    <xf numFmtId="0" fontId="11" fillId="20" borderId="82" xfId="0" applyFont="1" applyFill="1" applyBorder="1" applyAlignment="1">
      <alignment horizontal="right"/>
    </xf>
    <xf numFmtId="0" fontId="11" fillId="20" borderId="82" xfId="0" applyFont="1" applyFill="1" applyBorder="1"/>
    <xf numFmtId="0" fontId="11" fillId="20" borderId="56" xfId="0" applyFont="1" applyFill="1" applyBorder="1"/>
    <xf numFmtId="0" fontId="55" fillId="20" borderId="69" xfId="0" applyFont="1" applyFill="1" applyBorder="1" applyAlignment="1">
      <alignment vertical="center"/>
    </xf>
    <xf numFmtId="0" fontId="55" fillId="20" borderId="56" xfId="0" applyFont="1" applyFill="1" applyBorder="1" applyAlignment="1">
      <alignment vertical="center"/>
    </xf>
    <xf numFmtId="0" fontId="67" fillId="20" borderId="0" xfId="51" applyFont="1" applyFill="1" applyAlignment="1">
      <alignment horizontal="left" vertical="center"/>
    </xf>
    <xf numFmtId="0" fontId="57" fillId="20" borderId="74" xfId="0" applyFont="1" applyFill="1" applyBorder="1" applyAlignment="1">
      <alignment vertical="center"/>
    </xf>
    <xf numFmtId="0" fontId="57" fillId="20" borderId="0" xfId="0" applyFont="1" applyFill="1" applyBorder="1" applyAlignment="1">
      <alignment horizontal="right" vertical="center"/>
    </xf>
    <xf numFmtId="0" fontId="57" fillId="20" borderId="68" xfId="0" applyFont="1" applyFill="1" applyBorder="1" applyAlignment="1">
      <alignment vertical="center"/>
    </xf>
    <xf numFmtId="0" fontId="57" fillId="20" borderId="79" xfId="0" applyFont="1" applyFill="1" applyBorder="1" applyAlignment="1">
      <alignment vertical="center"/>
    </xf>
    <xf numFmtId="0" fontId="57" fillId="20" borderId="81" xfId="0" applyFont="1" applyFill="1" applyBorder="1" applyAlignment="1">
      <alignment vertical="center"/>
    </xf>
    <xf numFmtId="0" fontId="57" fillId="20" borderId="81" xfId="0" applyFont="1" applyFill="1" applyBorder="1" applyAlignment="1">
      <alignment horizontal="right" vertical="center"/>
    </xf>
    <xf numFmtId="0" fontId="57" fillId="20" borderId="53" xfId="0" applyFont="1" applyFill="1" applyBorder="1" applyAlignment="1">
      <alignment vertical="center"/>
    </xf>
    <xf numFmtId="0" fontId="57" fillId="20" borderId="0" xfId="0" applyFont="1" applyFill="1" applyAlignment="1">
      <alignment horizontal="right" vertical="center"/>
    </xf>
    <xf numFmtId="168" fontId="57" fillId="0" borderId="0" xfId="0" applyNumberFormat="1" applyFont="1" applyFill="1" applyAlignment="1">
      <alignment vertical="center"/>
    </xf>
    <xf numFmtId="2" fontId="51" fillId="20" borderId="46" xfId="0" applyNumberFormat="1" applyFont="1" applyFill="1" applyBorder="1" applyAlignment="1">
      <alignment horizontal="center"/>
    </xf>
    <xf numFmtId="2" fontId="51" fillId="20" borderId="44" xfId="0" applyNumberFormat="1" applyFont="1" applyFill="1" applyBorder="1" applyAlignment="1">
      <alignment horizontal="center"/>
    </xf>
    <xf numFmtId="2" fontId="51" fillId="20" borderId="65" xfId="0" applyNumberFormat="1" applyFont="1" applyFill="1" applyBorder="1" applyAlignment="1">
      <alignment horizontal="center"/>
    </xf>
    <xf numFmtId="164" fontId="57" fillId="20" borderId="21" xfId="0" applyNumberFormat="1" applyFont="1" applyFill="1" applyBorder="1" applyAlignment="1">
      <alignment vertical="center"/>
    </xf>
    <xf numFmtId="164" fontId="57" fillId="20" borderId="13" xfId="0" applyNumberFormat="1" applyFont="1" applyFill="1" applyBorder="1" applyAlignment="1">
      <alignment vertical="center"/>
    </xf>
    <xf numFmtId="164" fontId="57" fillId="20" borderId="23" xfId="0" applyNumberFormat="1" applyFont="1" applyFill="1" applyBorder="1" applyAlignment="1">
      <alignment vertical="center"/>
    </xf>
    <xf numFmtId="2" fontId="51" fillId="20" borderId="68" xfId="0" applyNumberFormat="1" applyFont="1" applyFill="1" applyBorder="1" applyAlignment="1">
      <alignment horizontal="center"/>
    </xf>
    <xf numFmtId="2" fontId="59" fillId="20" borderId="15" xfId="0" applyNumberFormat="1" applyFont="1" applyFill="1" applyBorder="1" applyAlignment="1">
      <alignment horizontal="center"/>
    </xf>
    <xf numFmtId="2" fontId="59" fillId="20" borderId="26" xfId="0" applyNumberFormat="1" applyFont="1" applyFill="1" applyBorder="1" applyAlignment="1">
      <alignment horizontal="center"/>
    </xf>
    <xf numFmtId="2" fontId="59" fillId="20" borderId="24" xfId="0" applyNumberFormat="1" applyFont="1" applyFill="1" applyBorder="1" applyAlignment="1">
      <alignment horizontal="center"/>
    </xf>
    <xf numFmtId="1" fontId="57" fillId="20" borderId="91" xfId="0" applyNumberFormat="1" applyFont="1" applyFill="1" applyBorder="1" applyAlignment="1">
      <alignment horizontal="center" vertical="center" wrapText="1"/>
    </xf>
    <xf numFmtId="164" fontId="12" fillId="20" borderId="29" xfId="0" applyNumberFormat="1" applyFont="1" applyFill="1" applyBorder="1" applyAlignment="1">
      <alignment horizontal="center" vertical="center"/>
    </xf>
    <xf numFmtId="164" fontId="12" fillId="20" borderId="30" xfId="0" applyNumberFormat="1" applyFont="1" applyFill="1" applyBorder="1" applyAlignment="1">
      <alignment horizontal="center" vertical="center"/>
    </xf>
    <xf numFmtId="2" fontId="59" fillId="20" borderId="31" xfId="0" applyNumberFormat="1" applyFont="1" applyFill="1" applyBorder="1" applyAlignment="1">
      <alignment horizontal="center"/>
    </xf>
    <xf numFmtId="2" fontId="59" fillId="20" borderId="37" xfId="0" applyNumberFormat="1" applyFont="1" applyFill="1" applyBorder="1" applyAlignment="1">
      <alignment horizontal="center"/>
    </xf>
    <xf numFmtId="2" fontId="59" fillId="20" borderId="28" xfId="0" applyNumberFormat="1" applyFont="1" applyFill="1" applyBorder="1" applyAlignment="1">
      <alignment horizontal="center"/>
    </xf>
    <xf numFmtId="0" fontId="12" fillId="20" borderId="76" xfId="0" applyFont="1" applyFill="1" applyBorder="1" applyAlignment="1"/>
    <xf numFmtId="164" fontId="57" fillId="24" borderId="10" xfId="27" applyNumberFormat="1" applyFont="1" applyFill="1" applyBorder="1" applyAlignment="1">
      <alignment horizontal="center" vertical="center"/>
    </xf>
    <xf numFmtId="168" fontId="63" fillId="0" borderId="10" xfId="27" applyNumberFormat="1" applyFont="1" applyFill="1" applyBorder="1" applyAlignment="1">
      <alignment horizontal="right" vertical="center"/>
    </xf>
    <xf numFmtId="3" fontId="63" fillId="0" borderId="10" xfId="27" applyNumberFormat="1" applyFont="1" applyFill="1" applyBorder="1" applyAlignment="1">
      <alignment horizontal="right" vertical="center"/>
    </xf>
    <xf numFmtId="0" fontId="57" fillId="0" borderId="0" xfId="27" applyFont="1" applyFill="1" applyAlignment="1">
      <alignment vertical="center"/>
    </xf>
    <xf numFmtId="0" fontId="55" fillId="0" borderId="0" xfId="27" applyFont="1" applyFill="1" applyBorder="1" applyAlignment="1">
      <alignment horizontal="center" vertical="center"/>
    </xf>
    <xf numFmtId="0" fontId="68" fillId="25" borderId="11" xfId="27" applyFont="1" applyFill="1" applyBorder="1" applyAlignment="1">
      <alignment vertical="center"/>
    </xf>
    <xf numFmtId="0" fontId="68" fillId="25" borderId="14" xfId="27" applyFont="1" applyFill="1" applyBorder="1" applyAlignment="1">
      <alignment vertical="center"/>
    </xf>
    <xf numFmtId="0" fontId="68" fillId="25" borderId="17" xfId="27" applyFont="1" applyFill="1" applyBorder="1" applyAlignment="1">
      <alignment vertical="center"/>
    </xf>
    <xf numFmtId="0" fontId="70" fillId="0" borderId="69" xfId="28" applyFont="1" applyFill="1" applyBorder="1" applyAlignment="1">
      <alignment vertical="center"/>
    </xf>
    <xf numFmtId="0" fontId="71" fillId="0" borderId="82" xfId="28" applyFont="1" applyFill="1" applyBorder="1" applyAlignment="1">
      <alignment vertical="center"/>
    </xf>
    <xf numFmtId="0" fontId="72" fillId="0" borderId="82" xfId="28" applyFont="1" applyFill="1" applyBorder="1" applyAlignment="1">
      <alignment vertical="center"/>
    </xf>
    <xf numFmtId="0" fontId="70" fillId="0" borderId="82" xfId="28" applyFont="1" applyFill="1" applyBorder="1" applyAlignment="1">
      <alignment vertical="center"/>
    </xf>
    <xf numFmtId="0" fontId="73" fillId="0" borderId="82" xfId="27" applyFont="1" applyFill="1" applyBorder="1" applyAlignment="1">
      <alignment horizontal="center"/>
    </xf>
    <xf numFmtId="0" fontId="70" fillId="0" borderId="56" xfId="28" applyFont="1" applyFill="1" applyBorder="1" applyAlignment="1">
      <alignment vertical="center"/>
    </xf>
    <xf numFmtId="0" fontId="70" fillId="0" borderId="74" xfId="28" applyFont="1" applyFill="1" applyBorder="1" applyAlignment="1">
      <alignment horizontal="left" vertical="center" indent="1"/>
    </xf>
    <xf numFmtId="0" fontId="71" fillId="0" borderId="0" xfId="28" applyFont="1" applyFill="1" applyBorder="1" applyAlignment="1">
      <alignment vertical="center"/>
    </xf>
    <xf numFmtId="0" fontId="72" fillId="0" borderId="0" xfId="28" applyFont="1" applyFill="1" applyBorder="1" applyAlignment="1">
      <alignment vertical="center"/>
    </xf>
    <xf numFmtId="0" fontId="70" fillId="0" borderId="0" xfId="28" applyFont="1" applyFill="1" applyBorder="1" applyAlignment="1">
      <alignment vertical="center"/>
    </xf>
    <xf numFmtId="0" fontId="73" fillId="0" borderId="0" xfId="27" applyFont="1" applyFill="1" applyBorder="1" applyAlignment="1">
      <alignment horizontal="center"/>
    </xf>
    <xf numFmtId="0" fontId="70" fillId="0" borderId="68" xfId="28" applyFont="1" applyFill="1" applyBorder="1" applyAlignment="1">
      <alignment vertical="center"/>
    </xf>
    <xf numFmtId="0" fontId="70" fillId="0" borderId="79" xfId="28" applyFont="1" applyFill="1" applyBorder="1" applyAlignment="1">
      <alignment horizontal="left" vertical="center" indent="1"/>
    </xf>
    <xf numFmtId="0" fontId="71" fillId="0" borderId="81" xfId="28" applyFont="1" applyFill="1" applyBorder="1" applyAlignment="1">
      <alignment vertical="center"/>
    </xf>
    <xf numFmtId="0" fontId="72" fillId="0" borderId="81" xfId="28" applyFont="1" applyFill="1" applyBorder="1" applyAlignment="1">
      <alignment vertical="center"/>
    </xf>
    <xf numFmtId="0" fontId="70" fillId="0" borderId="81" xfId="28" applyFont="1" applyFill="1" applyBorder="1" applyAlignment="1">
      <alignment vertical="center"/>
    </xf>
    <xf numFmtId="0" fontId="73" fillId="0" borderId="81" xfId="27" applyFont="1" applyFill="1" applyBorder="1" applyAlignment="1">
      <alignment horizontal="center"/>
    </xf>
    <xf numFmtId="0" fontId="70" fillId="0" borderId="53" xfId="28" applyFont="1" applyFill="1" applyBorder="1" applyAlignment="1">
      <alignment vertical="center"/>
    </xf>
    <xf numFmtId="0" fontId="73" fillId="0" borderId="14" xfId="27" applyFont="1" applyFill="1" applyBorder="1" applyAlignment="1">
      <alignment horizontal="center"/>
    </xf>
    <xf numFmtId="0" fontId="70" fillId="0" borderId="14" xfId="28" applyFont="1" applyFill="1" applyBorder="1" applyAlignment="1">
      <alignment vertical="center"/>
    </xf>
    <xf numFmtId="0" fontId="70" fillId="0" borderId="17" xfId="28" applyFont="1" applyFill="1" applyBorder="1" applyAlignment="1">
      <alignment vertical="center"/>
    </xf>
    <xf numFmtId="0" fontId="70" fillId="0" borderId="11" xfId="28" applyFont="1" applyFill="1" applyBorder="1" applyAlignment="1">
      <alignment vertical="center"/>
    </xf>
    <xf numFmtId="0" fontId="71" fillId="0" borderId="14" xfId="28" applyFont="1" applyFill="1" applyBorder="1" applyAlignment="1">
      <alignment vertical="center"/>
    </xf>
    <xf numFmtId="0" fontId="72" fillId="0" borderId="14" xfId="28" applyFont="1" applyFill="1" applyBorder="1" applyAlignment="1">
      <alignment vertical="center"/>
    </xf>
    <xf numFmtId="0" fontId="54" fillId="0" borderId="0" xfId="27" applyFont="1" applyFill="1" applyBorder="1" applyAlignment="1">
      <alignment vertical="center"/>
    </xf>
    <xf numFmtId="0" fontId="12" fillId="20" borderId="25" xfId="0" applyFont="1" applyFill="1" applyBorder="1" applyAlignment="1">
      <alignment horizontal="center"/>
    </xf>
    <xf numFmtId="0" fontId="20" fillId="20" borderId="27" xfId="0" applyFont="1" applyFill="1" applyBorder="1" applyAlignment="1">
      <alignment horizontal="center"/>
    </xf>
    <xf numFmtId="0" fontId="20" fillId="20" borderId="52" xfId="0" applyFont="1" applyFill="1" applyBorder="1" applyAlignment="1">
      <alignment horizontal="center"/>
    </xf>
    <xf numFmtId="0" fontId="20" fillId="20" borderId="25" xfId="0" applyFont="1" applyFill="1" applyBorder="1" applyAlignment="1">
      <alignment horizontal="center"/>
    </xf>
    <xf numFmtId="0" fontId="11" fillId="20" borderId="27" xfId="0" applyFont="1" applyFill="1" applyBorder="1" applyAlignment="1">
      <alignment horizontal="center"/>
    </xf>
    <xf numFmtId="0" fontId="11" fillId="20" borderId="52" xfId="0" applyFont="1" applyFill="1" applyBorder="1" applyAlignment="1">
      <alignment horizontal="center"/>
    </xf>
    <xf numFmtId="0" fontId="11" fillId="20" borderId="25" xfId="0" applyFont="1" applyFill="1" applyBorder="1" applyAlignment="1">
      <alignment horizontal="center"/>
    </xf>
    <xf numFmtId="2" fontId="12" fillId="20" borderId="36" xfId="0" applyNumberFormat="1" applyFont="1" applyFill="1" applyBorder="1" applyAlignment="1">
      <alignment horizontal="center" vertical="center"/>
    </xf>
    <xf numFmtId="2" fontId="12" fillId="20" borderId="43" xfId="0" applyNumberFormat="1" applyFont="1" applyFill="1" applyBorder="1" applyAlignment="1">
      <alignment horizontal="center" vertical="center"/>
    </xf>
    <xf numFmtId="2" fontId="12" fillId="20" borderId="64" xfId="0" applyNumberFormat="1" applyFont="1" applyFill="1" applyBorder="1" applyAlignment="1">
      <alignment horizontal="center" vertical="center"/>
    </xf>
    <xf numFmtId="0" fontId="12" fillId="20" borderId="30" xfId="0" applyFont="1" applyFill="1" applyBorder="1" applyAlignment="1">
      <alignment horizontal="left"/>
    </xf>
    <xf numFmtId="0" fontId="12" fillId="20" borderId="61" xfId="0" applyFont="1" applyFill="1" applyBorder="1" applyAlignment="1">
      <alignment horizontal="left"/>
    </xf>
    <xf numFmtId="0" fontId="12" fillId="20" borderId="57" xfId="0" applyFont="1" applyFill="1" applyBorder="1" applyAlignment="1">
      <alignment horizontal="center"/>
    </xf>
    <xf numFmtId="0" fontId="12" fillId="20" borderId="55" xfId="0" applyFont="1" applyFill="1" applyBorder="1" applyAlignment="1">
      <alignment horizontal="center"/>
    </xf>
    <xf numFmtId="2" fontId="12" fillId="20" borderId="0" xfId="0" applyNumberFormat="1" applyFont="1" applyFill="1" applyBorder="1" applyAlignment="1">
      <alignment horizontal="center" vertical="center"/>
    </xf>
    <xf numFmtId="0" fontId="11" fillId="20" borderId="27" xfId="0" applyFont="1" applyFill="1" applyBorder="1" applyAlignment="1">
      <alignment horizontal="center" wrapText="1"/>
    </xf>
    <xf numFmtId="0" fontId="0" fillId="20" borderId="52" xfId="0" applyFill="1" applyBorder="1" applyAlignment="1">
      <alignment horizontal="center" wrapText="1"/>
    </xf>
    <xf numFmtId="0" fontId="0" fillId="20" borderId="25" xfId="0" applyFill="1" applyBorder="1" applyAlignment="1">
      <alignment horizontal="center" wrapText="1"/>
    </xf>
    <xf numFmtId="0" fontId="50" fillId="20" borderId="27" xfId="0" applyFont="1" applyFill="1" applyBorder="1" applyAlignment="1">
      <alignment horizontal="center" wrapText="1"/>
    </xf>
    <xf numFmtId="0" fontId="12" fillId="20" borderId="38" xfId="0" applyFont="1" applyFill="1" applyBorder="1" applyAlignment="1">
      <alignment horizontal="left"/>
    </xf>
    <xf numFmtId="0" fontId="12" fillId="20" borderId="76" xfId="0" applyFont="1" applyFill="1" applyBorder="1" applyAlignment="1">
      <alignment horizontal="left"/>
    </xf>
    <xf numFmtId="0" fontId="12" fillId="20" borderId="27" xfId="0" applyFont="1" applyFill="1" applyBorder="1" applyAlignment="1">
      <alignment horizontal="center"/>
    </xf>
    <xf numFmtId="0" fontId="12" fillId="20" borderId="52" xfId="0" applyFont="1" applyFill="1" applyBorder="1" applyAlignment="1">
      <alignment horizontal="center"/>
    </xf>
    <xf numFmtId="0" fontId="12" fillId="20" borderId="31" xfId="0" applyFont="1" applyFill="1" applyBorder="1" applyAlignment="1">
      <alignment horizontal="center"/>
    </xf>
    <xf numFmtId="0" fontId="12" fillId="20" borderId="28" xfId="0" applyFont="1" applyFill="1" applyBorder="1" applyAlignment="1">
      <alignment horizontal="left"/>
    </xf>
    <xf numFmtId="0" fontId="12" fillId="20" borderId="20" xfId="0" applyFont="1" applyFill="1" applyBorder="1" applyAlignment="1">
      <alignment horizontal="left"/>
    </xf>
    <xf numFmtId="0" fontId="52" fillId="0" borderId="12" xfId="0" applyFont="1" applyFill="1" applyBorder="1" applyAlignment="1">
      <alignment horizontal="left" wrapText="1"/>
    </xf>
    <xf numFmtId="0" fontId="52" fillId="0" borderId="10" xfId="0" applyFont="1" applyFill="1" applyBorder="1" applyAlignment="1">
      <alignment horizontal="left" wrapText="1"/>
    </xf>
    <xf numFmtId="0" fontId="11" fillId="20" borderId="29" xfId="0" applyFont="1" applyFill="1" applyBorder="1" applyAlignment="1">
      <alignment horizontal="center" vertical="center"/>
    </xf>
    <xf numFmtId="0" fontId="11" fillId="20" borderId="78" xfId="0" applyFont="1" applyFill="1" applyBorder="1" applyAlignment="1">
      <alignment horizontal="center" vertical="center"/>
    </xf>
    <xf numFmtId="0" fontId="12" fillId="20" borderId="58" xfId="0" applyFont="1" applyFill="1" applyBorder="1" applyAlignment="1">
      <alignment horizontal="left"/>
    </xf>
    <xf numFmtId="2" fontId="12" fillId="0" borderId="28" xfId="0" applyNumberFormat="1" applyFont="1" applyFill="1" applyBorder="1" applyAlignment="1">
      <alignment horizontal="center" vertical="center"/>
    </xf>
    <xf numFmtId="2" fontId="12" fillId="0" borderId="65" xfId="0" applyNumberFormat="1" applyFont="1" applyFill="1" applyBorder="1" applyAlignment="1">
      <alignment horizontal="center" vertical="center"/>
    </xf>
    <xf numFmtId="2" fontId="12" fillId="0" borderId="20" xfId="0" applyNumberFormat="1" applyFont="1" applyFill="1" applyBorder="1" applyAlignment="1">
      <alignment horizontal="center" vertical="center"/>
    </xf>
    <xf numFmtId="2" fontId="18" fillId="20" borderId="27" xfId="0" applyNumberFormat="1" applyFont="1" applyFill="1" applyBorder="1" applyAlignment="1">
      <alignment horizontal="right"/>
    </xf>
    <xf numFmtId="2" fontId="18" fillId="20" borderId="25" xfId="0" applyNumberFormat="1" applyFont="1" applyFill="1" applyBorder="1" applyAlignment="1">
      <alignment horizontal="right"/>
    </xf>
    <xf numFmtId="2" fontId="12" fillId="0" borderId="66" xfId="0" applyNumberFormat="1" applyFont="1" applyFill="1" applyBorder="1" applyAlignment="1">
      <alignment horizontal="center" vertical="center"/>
    </xf>
    <xf numFmtId="0" fontId="22" fillId="20" borderId="27" xfId="0" applyFont="1" applyFill="1" applyBorder="1" applyAlignment="1">
      <alignment horizontal="center"/>
    </xf>
    <xf numFmtId="0" fontId="22" fillId="20" borderId="25" xfId="0" applyFont="1" applyFill="1" applyBorder="1" applyAlignment="1">
      <alignment horizontal="center"/>
    </xf>
    <xf numFmtId="2" fontId="12" fillId="0" borderId="36" xfId="0" applyNumberFormat="1" applyFont="1" applyFill="1" applyBorder="1" applyAlignment="1">
      <alignment horizontal="center" vertical="center"/>
    </xf>
    <xf numFmtId="2" fontId="12" fillId="0" borderId="43" xfId="0" applyNumberFormat="1" applyFont="1" applyFill="1" applyBorder="1" applyAlignment="1">
      <alignment horizontal="center" vertical="center"/>
    </xf>
    <xf numFmtId="2" fontId="12" fillId="0" borderId="64" xfId="0" applyNumberFormat="1" applyFont="1" applyFill="1" applyBorder="1" applyAlignment="1">
      <alignment horizontal="center" vertical="center"/>
    </xf>
    <xf numFmtId="0" fontId="12" fillId="20" borderId="63" xfId="0" applyFont="1" applyFill="1" applyBorder="1" applyAlignment="1">
      <alignment horizontal="center"/>
    </xf>
    <xf numFmtId="0" fontId="55" fillId="20" borderId="11" xfId="0" applyFont="1" applyFill="1" applyBorder="1" applyAlignment="1">
      <alignment horizontal="left" vertical="center"/>
    </xf>
    <xf numFmtId="0" fontId="55" fillId="20" borderId="14" xfId="0" applyFont="1" applyFill="1" applyBorder="1" applyAlignment="1">
      <alignment horizontal="left" vertical="center"/>
    </xf>
    <xf numFmtId="0" fontId="55" fillId="20" borderId="17" xfId="0" applyFont="1" applyFill="1" applyBorder="1" applyAlignment="1">
      <alignment horizontal="left" vertical="center"/>
    </xf>
    <xf numFmtId="0" fontId="55" fillId="20" borderId="11" xfId="0" applyFont="1" applyFill="1" applyBorder="1" applyAlignment="1">
      <alignment horizontal="center" vertical="center"/>
    </xf>
    <xf numFmtId="0" fontId="55" fillId="20" borderId="17" xfId="0" applyFont="1" applyFill="1" applyBorder="1" applyAlignment="1">
      <alignment horizontal="center" vertical="center"/>
    </xf>
    <xf numFmtId="2" fontId="15" fillId="20" borderId="27" xfId="0" applyNumberFormat="1" applyFont="1" applyFill="1" applyBorder="1" applyAlignment="1">
      <alignment horizontal="center"/>
    </xf>
    <xf numFmtId="2" fontId="15" fillId="20" borderId="52" xfId="0" applyNumberFormat="1" applyFont="1" applyFill="1" applyBorder="1" applyAlignment="1">
      <alignment horizontal="center"/>
    </xf>
    <xf numFmtId="2" fontId="15" fillId="20" borderId="25" xfId="0" applyNumberFormat="1" applyFont="1" applyFill="1" applyBorder="1" applyAlignment="1">
      <alignment horizontal="center"/>
    </xf>
    <xf numFmtId="164" fontId="15" fillId="20" borderId="15" xfId="0" applyNumberFormat="1" applyFont="1" applyFill="1" applyBorder="1" applyAlignment="1">
      <alignment horizontal="center" vertical="center"/>
    </xf>
    <xf numFmtId="164" fontId="15" fillId="20" borderId="26" xfId="0" applyNumberFormat="1" applyFont="1" applyFill="1" applyBorder="1" applyAlignment="1">
      <alignment horizontal="center" vertical="center"/>
    </xf>
    <xf numFmtId="164" fontId="15" fillId="20" borderId="24" xfId="0" applyNumberFormat="1" applyFont="1" applyFill="1" applyBorder="1" applyAlignment="1">
      <alignment horizontal="center" vertical="center"/>
    </xf>
    <xf numFmtId="0" fontId="9" fillId="20" borderId="27" xfId="0" applyFont="1" applyFill="1" applyBorder="1" applyAlignment="1">
      <alignment horizontal="center"/>
    </xf>
    <xf numFmtId="0" fontId="9" fillId="20" borderId="52" xfId="0" applyFont="1" applyFill="1" applyBorder="1" applyAlignment="1">
      <alignment horizontal="center"/>
    </xf>
    <xf numFmtId="0" fontId="9" fillId="20" borderId="25" xfId="0" applyFont="1" applyFill="1" applyBorder="1" applyAlignment="1">
      <alignment horizontal="center"/>
    </xf>
    <xf numFmtId="0" fontId="54" fillId="20" borderId="11" xfId="0" applyFont="1" applyFill="1" applyBorder="1" applyAlignment="1">
      <alignment horizontal="left"/>
    </xf>
    <xf numFmtId="0" fontId="54" fillId="20" borderId="14" xfId="0" applyFont="1" applyFill="1" applyBorder="1" applyAlignment="1">
      <alignment horizontal="left"/>
    </xf>
    <xf numFmtId="0" fontId="54" fillId="20" borderId="17" xfId="0" applyFont="1" applyFill="1" applyBorder="1" applyAlignment="1">
      <alignment horizontal="left"/>
    </xf>
    <xf numFmtId="0" fontId="54" fillId="20" borderId="11" xfId="0" applyFont="1" applyFill="1" applyBorder="1" applyAlignment="1">
      <alignment horizontal="center"/>
    </xf>
    <xf numFmtId="0" fontId="54" fillId="20" borderId="17" xfId="0" applyFont="1" applyFill="1" applyBorder="1" applyAlignment="1">
      <alignment horizontal="center"/>
    </xf>
    <xf numFmtId="0" fontId="54" fillId="20" borderId="10" xfId="0" applyFont="1" applyFill="1" applyBorder="1" applyAlignment="1">
      <alignment horizontal="left" vertical="center"/>
    </xf>
    <xf numFmtId="0" fontId="54" fillId="20" borderId="10" xfId="0" applyFont="1" applyFill="1" applyBorder="1" applyAlignment="1">
      <alignment horizontal="center" vertical="center"/>
    </xf>
    <xf numFmtId="9" fontId="54" fillId="20" borderId="10" xfId="0" applyNumberFormat="1" applyFont="1" applyFill="1" applyBorder="1" applyAlignment="1">
      <alignment horizontal="center" vertical="center"/>
    </xf>
    <xf numFmtId="0" fontId="9" fillId="0" borderId="27" xfId="0" applyFont="1" applyBorder="1" applyAlignment="1">
      <alignment horizontal="center"/>
    </xf>
    <xf numFmtId="0" fontId="9" fillId="0" borderId="52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12" fillId="20" borderId="71" xfId="0" applyFont="1" applyFill="1" applyBorder="1" applyAlignment="1">
      <alignment horizontal="center"/>
    </xf>
    <xf numFmtId="0" fontId="12" fillId="20" borderId="47" xfId="0" applyFont="1" applyFill="1" applyBorder="1" applyAlignment="1">
      <alignment horizontal="center"/>
    </xf>
    <xf numFmtId="0" fontId="12" fillId="20" borderId="25" xfId="0" applyFont="1" applyFill="1" applyBorder="1" applyAlignment="1">
      <alignment horizontal="center"/>
    </xf>
    <xf numFmtId="0" fontId="51" fillId="0" borderId="11" xfId="0" applyFont="1" applyBorder="1" applyAlignment="1">
      <alignment horizontal="left"/>
    </xf>
    <xf numFmtId="0" fontId="51" fillId="0" borderId="14" xfId="0" applyFont="1" applyBorder="1" applyAlignment="1">
      <alignment horizontal="left"/>
    </xf>
    <xf numFmtId="0" fontId="51" fillId="0" borderId="17" xfId="0" applyFont="1" applyBorder="1" applyAlignment="1">
      <alignment horizontal="left"/>
    </xf>
    <xf numFmtId="0" fontId="54" fillId="0" borderId="11" xfId="0" applyFont="1" applyFill="1" applyBorder="1" applyAlignment="1">
      <alignment horizontal="left" vertical="center"/>
    </xf>
    <xf numFmtId="0" fontId="54" fillId="0" borderId="14" xfId="0" applyFont="1" applyFill="1" applyBorder="1" applyAlignment="1">
      <alignment horizontal="left" vertical="center"/>
    </xf>
    <xf numFmtId="0" fontId="54" fillId="0" borderId="17" xfId="0" applyFont="1" applyFill="1" applyBorder="1" applyAlignment="1">
      <alignment horizontal="left" vertical="center"/>
    </xf>
    <xf numFmtId="0" fontId="0" fillId="0" borderId="11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7" xfId="0" applyBorder="1" applyAlignment="1">
      <alignment horizontal="left"/>
    </xf>
    <xf numFmtId="0" fontId="51" fillId="0" borderId="27" xfId="0" applyFont="1" applyBorder="1" applyAlignment="1">
      <alignment horizontal="center"/>
    </xf>
    <xf numFmtId="0" fontId="51" fillId="0" borderId="52" xfId="0" applyFont="1" applyBorder="1" applyAlignment="1">
      <alignment horizontal="center"/>
    </xf>
    <xf numFmtId="0" fontId="51" fillId="0" borderId="25" xfId="0" applyFont="1" applyBorder="1" applyAlignment="1">
      <alignment horizontal="center"/>
    </xf>
    <xf numFmtId="0" fontId="56" fillId="23" borderId="11" xfId="0" applyFont="1" applyFill="1" applyBorder="1" applyAlignment="1">
      <alignment horizontal="center" vertical="center"/>
    </xf>
    <xf numFmtId="0" fontId="56" fillId="23" borderId="14" xfId="0" applyFont="1" applyFill="1" applyBorder="1" applyAlignment="1">
      <alignment horizontal="center" vertical="center"/>
    </xf>
    <xf numFmtId="0" fontId="56" fillId="23" borderId="17" xfId="0" applyFont="1" applyFill="1" applyBorder="1" applyAlignment="1">
      <alignment horizontal="center" vertical="center"/>
    </xf>
    <xf numFmtId="0" fontId="58" fillId="20" borderId="27" xfId="0" applyFont="1" applyFill="1" applyBorder="1" applyAlignment="1">
      <alignment horizontal="center"/>
    </xf>
    <xf numFmtId="0" fontId="58" fillId="20" borderId="52" xfId="0" applyFont="1" applyFill="1" applyBorder="1" applyAlignment="1">
      <alignment horizontal="center"/>
    </xf>
    <xf numFmtId="0" fontId="58" fillId="20" borderId="25" xfId="0" applyFont="1" applyFill="1" applyBorder="1" applyAlignment="1">
      <alignment horizontal="center"/>
    </xf>
    <xf numFmtId="164" fontId="15" fillId="20" borderId="63" xfId="0" applyNumberFormat="1" applyFont="1" applyFill="1" applyBorder="1" applyAlignment="1">
      <alignment horizontal="center"/>
    </xf>
    <xf numFmtId="164" fontId="15" fillId="20" borderId="71" xfId="0" applyNumberFormat="1" applyFont="1" applyFill="1" applyBorder="1" applyAlignment="1">
      <alignment horizontal="center"/>
    </xf>
    <xf numFmtId="164" fontId="15" fillId="20" borderId="47" xfId="0" applyNumberFormat="1" applyFont="1" applyFill="1" applyBorder="1" applyAlignment="1">
      <alignment horizontal="center"/>
    </xf>
    <xf numFmtId="0" fontId="54" fillId="0" borderId="22" xfId="0" applyFont="1" applyFill="1" applyBorder="1" applyAlignment="1">
      <alignment horizontal="left" vertical="center"/>
    </xf>
    <xf numFmtId="0" fontId="54" fillId="0" borderId="51" xfId="0" applyFont="1" applyFill="1" applyBorder="1" applyAlignment="1">
      <alignment horizontal="left" vertical="center"/>
    </xf>
    <xf numFmtId="0" fontId="54" fillId="0" borderId="45" xfId="0" applyFont="1" applyFill="1" applyBorder="1" applyAlignment="1">
      <alignment horizontal="left" vertical="center"/>
    </xf>
    <xf numFmtId="0" fontId="54" fillId="0" borderId="67" xfId="0" applyFont="1" applyFill="1" applyBorder="1" applyAlignment="1">
      <alignment horizontal="center" vertical="center"/>
    </xf>
    <xf numFmtId="0" fontId="54" fillId="0" borderId="84" xfId="0" applyFont="1" applyFill="1" applyBorder="1" applyAlignment="1">
      <alignment horizontal="center" vertical="center"/>
    </xf>
    <xf numFmtId="9" fontId="54" fillId="0" borderId="38" xfId="0" applyNumberFormat="1" applyFont="1" applyFill="1" applyBorder="1" applyAlignment="1">
      <alignment horizontal="center" vertical="center"/>
    </xf>
    <xf numFmtId="9" fontId="54" fillId="0" borderId="76" xfId="0" applyNumberFormat="1" applyFont="1" applyFill="1" applyBorder="1" applyAlignment="1">
      <alignment horizontal="center" vertical="center"/>
    </xf>
    <xf numFmtId="0" fontId="54" fillId="0" borderId="30" xfId="0" applyFont="1" applyFill="1" applyBorder="1" applyAlignment="1">
      <alignment horizontal="center" vertical="center"/>
    </xf>
    <xf numFmtId="0" fontId="54" fillId="0" borderId="61" xfId="0" applyFont="1" applyFill="1" applyBorder="1" applyAlignment="1">
      <alignment horizontal="center" vertical="center"/>
    </xf>
    <xf numFmtId="0" fontId="55" fillId="20" borderId="27" xfId="0" applyFont="1" applyFill="1" applyBorder="1" applyAlignment="1">
      <alignment horizontal="center" vertical="center"/>
    </xf>
    <xf numFmtId="0" fontId="55" fillId="20" borderId="25" xfId="0" applyFont="1" applyFill="1" applyBorder="1" applyAlignment="1">
      <alignment horizontal="center" vertical="center"/>
    </xf>
    <xf numFmtId="0" fontId="54" fillId="0" borderId="12" xfId="0" applyFont="1" applyFill="1" applyBorder="1" applyAlignment="1">
      <alignment horizontal="left" vertical="center"/>
    </xf>
    <xf numFmtId="0" fontId="54" fillId="0" borderId="10" xfId="0" applyFont="1" applyFill="1" applyBorder="1" applyAlignment="1">
      <alignment horizontal="left" vertical="center"/>
    </xf>
    <xf numFmtId="2" fontId="12" fillId="20" borderId="27" xfId="0" applyNumberFormat="1" applyFont="1" applyFill="1" applyBorder="1" applyAlignment="1">
      <alignment horizontal="center"/>
    </xf>
    <xf numFmtId="2" fontId="12" fillId="20" borderId="52" xfId="0" applyNumberFormat="1" applyFont="1" applyFill="1" applyBorder="1" applyAlignment="1">
      <alignment horizontal="center"/>
    </xf>
    <xf numFmtId="2" fontId="12" fillId="20" borderId="25" xfId="0" applyNumberFormat="1" applyFont="1" applyFill="1" applyBorder="1" applyAlignment="1">
      <alignment horizontal="center"/>
    </xf>
    <xf numFmtId="164" fontId="8" fillId="20" borderId="27" xfId="0" applyNumberFormat="1" applyFont="1" applyFill="1" applyBorder="1" applyAlignment="1">
      <alignment horizontal="center"/>
    </xf>
    <xf numFmtId="164" fontId="8" fillId="20" borderId="52" xfId="0" applyNumberFormat="1" applyFont="1" applyFill="1" applyBorder="1" applyAlignment="1">
      <alignment horizontal="center"/>
    </xf>
    <xf numFmtId="164" fontId="8" fillId="20" borderId="25" xfId="0" applyNumberFormat="1" applyFont="1" applyFill="1" applyBorder="1" applyAlignment="1">
      <alignment horizontal="center"/>
    </xf>
    <xf numFmtId="1" fontId="51" fillId="20" borderId="63" xfId="0" applyNumberFormat="1" applyFont="1" applyFill="1" applyBorder="1" applyAlignment="1">
      <alignment horizontal="center"/>
    </xf>
    <xf numFmtId="1" fontId="51" fillId="20" borderId="71" xfId="0" applyNumberFormat="1" applyFont="1" applyFill="1" applyBorder="1" applyAlignment="1">
      <alignment horizontal="center"/>
    </xf>
    <xf numFmtId="1" fontId="51" fillId="20" borderId="47" xfId="0" applyNumberFormat="1" applyFont="1" applyFill="1" applyBorder="1" applyAlignment="1">
      <alignment horizontal="center"/>
    </xf>
    <xf numFmtId="0" fontId="54" fillId="20" borderId="12" xfId="0" applyFont="1" applyFill="1" applyBorder="1" applyAlignment="1">
      <alignment horizontal="left" vertical="center"/>
    </xf>
    <xf numFmtId="0" fontId="54" fillId="20" borderId="22" xfId="0" applyFont="1" applyFill="1" applyBorder="1" applyAlignment="1">
      <alignment horizontal="left" vertical="center"/>
    </xf>
    <xf numFmtId="0" fontId="54" fillId="20" borderId="51" xfId="0" applyFont="1" applyFill="1" applyBorder="1" applyAlignment="1">
      <alignment horizontal="left" vertical="center"/>
    </xf>
    <xf numFmtId="0" fontId="55" fillId="20" borderId="19" xfId="0" applyFont="1" applyFill="1" applyBorder="1" applyAlignment="1">
      <alignment horizontal="left" vertical="center"/>
    </xf>
    <xf numFmtId="0" fontId="55" fillId="20" borderId="16" xfId="0" applyFont="1" applyFill="1" applyBorder="1" applyAlignment="1">
      <alignment horizontal="left" vertical="center"/>
    </xf>
    <xf numFmtId="2" fontId="51" fillId="20" borderId="47" xfId="0" applyNumberFormat="1" applyFont="1" applyFill="1" applyBorder="1" applyAlignment="1">
      <alignment horizontal="center" wrapText="1"/>
    </xf>
    <xf numFmtId="2" fontId="51" fillId="20" borderId="73" xfId="0" applyNumberFormat="1" applyFont="1" applyFill="1" applyBorder="1" applyAlignment="1">
      <alignment horizontal="center" wrapText="1"/>
    </xf>
    <xf numFmtId="2" fontId="55" fillId="20" borderId="11" xfId="0" applyNumberFormat="1" applyFont="1" applyFill="1" applyBorder="1" applyAlignment="1">
      <alignment horizontal="center" vertical="center"/>
    </xf>
    <xf numFmtId="2" fontId="55" fillId="20" borderId="82" xfId="0" applyNumberFormat="1" applyFont="1" applyFill="1" applyBorder="1" applyAlignment="1">
      <alignment horizontal="center" vertical="center"/>
    </xf>
    <xf numFmtId="2" fontId="55" fillId="20" borderId="56" xfId="0" applyNumberFormat="1" applyFont="1" applyFill="1" applyBorder="1" applyAlignment="1">
      <alignment horizontal="center" vertical="center"/>
    </xf>
    <xf numFmtId="0" fontId="55" fillId="20" borderId="52" xfId="0" applyFont="1" applyFill="1" applyBorder="1" applyAlignment="1">
      <alignment horizontal="center" vertical="center"/>
    </xf>
    <xf numFmtId="0" fontId="58" fillId="20" borderId="27" xfId="0" applyFont="1" applyFill="1" applyBorder="1" applyAlignment="1">
      <alignment horizontal="center" vertical="center"/>
    </xf>
    <xf numFmtId="0" fontId="58" fillId="20" borderId="52" xfId="0" applyFont="1" applyFill="1" applyBorder="1" applyAlignment="1">
      <alignment horizontal="center" vertical="center"/>
    </xf>
    <xf numFmtId="0" fontId="58" fillId="20" borderId="25" xfId="0" applyFont="1" applyFill="1" applyBorder="1" applyAlignment="1">
      <alignment horizontal="center" vertical="center"/>
    </xf>
    <xf numFmtId="0" fontId="55" fillId="20" borderId="10" xfId="0" applyFont="1" applyFill="1" applyBorder="1" applyAlignment="1">
      <alignment horizontal="left" vertical="center"/>
    </xf>
    <xf numFmtId="0" fontId="13" fillId="20" borderId="10" xfId="0" applyFont="1" applyFill="1" applyBorder="1" applyAlignment="1">
      <alignment horizontal="left" vertical="center"/>
    </xf>
    <xf numFmtId="0" fontId="68" fillId="23" borderId="10" xfId="27" applyFont="1" applyFill="1" applyBorder="1" applyAlignment="1">
      <alignment horizontal="left" vertical="center"/>
    </xf>
    <xf numFmtId="0" fontId="63" fillId="0" borderId="10" xfId="27" applyFont="1" applyFill="1" applyBorder="1" applyAlignment="1">
      <alignment horizontal="right" vertical="center" wrapText="1"/>
    </xf>
    <xf numFmtId="0" fontId="63" fillId="0" borderId="10" xfId="27" applyFont="1" applyFill="1" applyBorder="1" applyAlignment="1">
      <alignment horizontal="right" vertical="center"/>
    </xf>
    <xf numFmtId="164" fontId="64" fillId="20" borderId="0" xfId="0" applyNumberFormat="1" applyFont="1" applyFill="1" applyAlignment="1">
      <alignment vertical="center"/>
    </xf>
    <xf numFmtId="0" fontId="54" fillId="20" borderId="11" xfId="0" applyFont="1" applyFill="1" applyBorder="1" applyAlignment="1">
      <alignment vertical="center"/>
    </xf>
    <xf numFmtId="0" fontId="54" fillId="20" borderId="14" xfId="0" applyFont="1" applyFill="1" applyBorder="1" applyAlignment="1">
      <alignment vertical="center"/>
    </xf>
    <xf numFmtId="0" fontId="54" fillId="20" borderId="17" xfId="0" applyFont="1" applyFill="1" applyBorder="1" applyAlignment="1">
      <alignment vertical="center"/>
    </xf>
    <xf numFmtId="0" fontId="54" fillId="20" borderId="11" xfId="0" applyFont="1" applyFill="1" applyBorder="1" applyAlignment="1">
      <alignment horizontal="center" vertical="center"/>
    </xf>
    <xf numFmtId="0" fontId="54" fillId="20" borderId="17" xfId="0" applyFont="1" applyFill="1" applyBorder="1" applyAlignment="1">
      <alignment horizontal="center" vertical="center"/>
    </xf>
    <xf numFmtId="0" fontId="54" fillId="20" borderId="11" xfId="0" applyFont="1" applyFill="1" applyBorder="1" applyAlignment="1">
      <alignment horizontal="left" vertical="center"/>
    </xf>
    <xf numFmtId="0" fontId="54" fillId="20" borderId="14" xfId="0" applyFont="1" applyFill="1" applyBorder="1" applyAlignment="1">
      <alignment horizontal="left" vertical="center"/>
    </xf>
    <xf numFmtId="0" fontId="54" fillId="20" borderId="17" xfId="0" applyFont="1" applyFill="1" applyBorder="1" applyAlignment="1">
      <alignment horizontal="left" vertical="center"/>
    </xf>
    <xf numFmtId="9" fontId="54" fillId="20" borderId="11" xfId="0" applyNumberFormat="1" applyFont="1" applyFill="1" applyBorder="1" applyAlignment="1">
      <alignment horizontal="center" vertical="center"/>
    </xf>
    <xf numFmtId="9" fontId="54" fillId="20" borderId="17" xfId="0" applyNumberFormat="1" applyFont="1" applyFill="1" applyBorder="1" applyAlignment="1">
      <alignment horizontal="center" vertical="center"/>
    </xf>
    <xf numFmtId="0" fontId="65" fillId="20" borderId="27" xfId="0" applyFont="1" applyFill="1" applyBorder="1" applyAlignment="1">
      <alignment horizontal="center"/>
    </xf>
    <xf numFmtId="0" fontId="65" fillId="20" borderId="52" xfId="0" applyFont="1" applyFill="1" applyBorder="1" applyAlignment="1">
      <alignment horizontal="center"/>
    </xf>
    <xf numFmtId="0" fontId="65" fillId="20" borderId="25" xfId="0" applyFont="1" applyFill="1" applyBorder="1" applyAlignment="1">
      <alignment horizontal="center"/>
    </xf>
    <xf numFmtId="2" fontId="55" fillId="20" borderId="27" xfId="0" applyNumberFormat="1" applyFont="1" applyFill="1" applyBorder="1" applyAlignment="1">
      <alignment horizontal="center" vertical="center"/>
    </xf>
    <xf numFmtId="2" fontId="55" fillId="20" borderId="52" xfId="0" applyNumberFormat="1" applyFont="1" applyFill="1" applyBorder="1" applyAlignment="1">
      <alignment horizontal="center" vertical="center"/>
    </xf>
    <xf numFmtId="2" fontId="55" fillId="20" borderId="25" xfId="0" applyNumberFormat="1" applyFont="1" applyFill="1" applyBorder="1" applyAlignment="1">
      <alignment horizontal="center" vertical="center"/>
    </xf>
    <xf numFmtId="2" fontId="55" fillId="20" borderId="14" xfId="0" applyNumberFormat="1" applyFont="1" applyFill="1" applyBorder="1" applyAlignment="1">
      <alignment horizontal="center" vertical="center"/>
    </xf>
    <xf numFmtId="2" fontId="55" fillId="20" borderId="17" xfId="0" applyNumberFormat="1" applyFont="1" applyFill="1" applyBorder="1" applyAlignment="1">
      <alignment horizontal="center" vertical="center"/>
    </xf>
    <xf numFmtId="0" fontId="55" fillId="20" borderId="11" xfId="0" applyFont="1" applyFill="1" applyBorder="1" applyAlignment="1">
      <alignment vertical="center"/>
    </xf>
    <xf numFmtId="0" fontId="55" fillId="20" borderId="14" xfId="0" applyFont="1" applyFill="1" applyBorder="1" applyAlignment="1">
      <alignment vertical="center"/>
    </xf>
    <xf numFmtId="0" fontId="55" fillId="20" borderId="17" xfId="0" applyFont="1" applyFill="1" applyBorder="1" applyAlignment="1">
      <alignment vertical="center"/>
    </xf>
    <xf numFmtId="0" fontId="56" fillId="20" borderId="11" xfId="0" applyFont="1" applyFill="1" applyBorder="1" applyAlignment="1">
      <alignment horizontal="center" vertical="center"/>
    </xf>
    <xf numFmtId="0" fontId="56" fillId="20" borderId="17" xfId="0" applyFont="1" applyFill="1" applyBorder="1" applyAlignment="1">
      <alignment horizontal="center" vertical="center"/>
    </xf>
    <xf numFmtId="0" fontId="12" fillId="0" borderId="47" xfId="0" applyNumberFormat="1" applyFont="1" applyFill="1" applyBorder="1" applyAlignment="1">
      <alignment horizontal="center" vertical="center"/>
    </xf>
    <xf numFmtId="0" fontId="51" fillId="0" borderId="48" xfId="0" applyNumberFormat="1" applyFont="1" applyFill="1" applyBorder="1" applyAlignment="1">
      <alignment horizontal="center" vertical="center"/>
    </xf>
    <xf numFmtId="0" fontId="51" fillId="0" borderId="73" xfId="0" applyNumberFormat="1" applyFont="1" applyFill="1" applyBorder="1" applyAlignment="1">
      <alignment horizontal="center" vertical="center"/>
    </xf>
    <xf numFmtId="2" fontId="12" fillId="0" borderId="36" xfId="0" applyNumberFormat="1" applyFont="1" applyFill="1" applyBorder="1" applyAlignment="1">
      <alignment horizontal="center" vertical="center" wrapText="1"/>
    </xf>
    <xf numFmtId="2" fontId="12" fillId="0" borderId="47" xfId="0" applyNumberFormat="1" applyFont="1" applyFill="1" applyBorder="1" applyAlignment="1">
      <alignment horizontal="center" vertical="center" wrapText="1"/>
    </xf>
    <xf numFmtId="2" fontId="12" fillId="0" borderId="43" xfId="0" applyNumberFormat="1" applyFont="1" applyFill="1" applyBorder="1" applyAlignment="1">
      <alignment horizontal="center" vertical="center" wrapText="1"/>
    </xf>
    <xf numFmtId="2" fontId="12" fillId="0" borderId="48" xfId="0" applyNumberFormat="1" applyFont="1" applyFill="1" applyBorder="1" applyAlignment="1">
      <alignment horizontal="center" vertical="center" wrapText="1"/>
    </xf>
    <xf numFmtId="2" fontId="12" fillId="0" borderId="64" xfId="0" applyNumberFormat="1" applyFont="1" applyFill="1" applyBorder="1" applyAlignment="1">
      <alignment horizontal="center" vertical="center" wrapText="1"/>
    </xf>
    <xf numFmtId="2" fontId="12" fillId="0" borderId="73" xfId="0" applyNumberFormat="1" applyFont="1" applyFill="1" applyBorder="1" applyAlignment="1">
      <alignment horizontal="center" vertical="center" wrapText="1"/>
    </xf>
    <xf numFmtId="2" fontId="12" fillId="0" borderId="58" xfId="0" applyNumberFormat="1" applyFont="1" applyFill="1" applyBorder="1" applyAlignment="1">
      <alignment horizontal="center" vertical="center"/>
    </xf>
    <xf numFmtId="2" fontId="12" fillId="0" borderId="24" xfId="0" applyNumberFormat="1" applyFont="1" applyFill="1" applyBorder="1" applyAlignment="1">
      <alignment horizontal="center" vertical="center"/>
    </xf>
    <xf numFmtId="2" fontId="12" fillId="0" borderId="18" xfId="0" applyNumberFormat="1" applyFont="1" applyFill="1" applyBorder="1" applyAlignment="1">
      <alignment horizontal="center" vertical="center"/>
    </xf>
    <xf numFmtId="2" fontId="12" fillId="0" borderId="18" xfId="0" applyNumberFormat="1" applyFont="1" applyFill="1" applyBorder="1" applyAlignment="1">
      <alignment horizontal="center" vertical="center" wrapText="1"/>
    </xf>
    <xf numFmtId="0" fontId="12" fillId="20" borderId="29" xfId="0" applyFont="1" applyFill="1" applyBorder="1" applyAlignment="1">
      <alignment horizontal="left" vertical="center"/>
    </xf>
    <xf numFmtId="0" fontId="12" fillId="20" borderId="60" xfId="0" applyFont="1" applyFill="1" applyBorder="1" applyAlignment="1">
      <alignment horizontal="left" vertical="center"/>
    </xf>
    <xf numFmtId="0" fontId="12" fillId="20" borderId="72" xfId="0" applyFont="1" applyFill="1" applyBorder="1" applyAlignment="1">
      <alignment horizontal="left" vertical="center" wrapText="1"/>
    </xf>
    <xf numFmtId="0" fontId="12" fillId="20" borderId="60" xfId="0" applyFont="1" applyFill="1" applyBorder="1" applyAlignment="1">
      <alignment horizontal="left" vertical="center" wrapText="1"/>
    </xf>
    <xf numFmtId="0" fontId="12" fillId="20" borderId="67" xfId="0" applyFont="1" applyFill="1" applyBorder="1" applyAlignment="1">
      <alignment horizontal="left" vertical="center" wrapText="1"/>
    </xf>
    <xf numFmtId="0" fontId="12" fillId="20" borderId="38" xfId="0" applyFont="1" applyFill="1" applyBorder="1"/>
    <xf numFmtId="0" fontId="12" fillId="20" borderId="38" xfId="0" applyFont="1" applyFill="1" applyBorder="1" applyAlignment="1"/>
    <xf numFmtId="0" fontId="12" fillId="20" borderId="38" xfId="0" applyFont="1" applyFill="1" applyBorder="1" applyAlignment="1">
      <alignment horizontal="left" vertical="center"/>
    </xf>
    <xf numFmtId="0" fontId="12" fillId="20" borderId="38" xfId="0" applyFont="1" applyFill="1" applyBorder="1" applyAlignment="1">
      <alignment wrapText="1"/>
    </xf>
    <xf numFmtId="0" fontId="12" fillId="20" borderId="11" xfId="0" applyFont="1" applyFill="1" applyBorder="1" applyAlignment="1">
      <alignment horizontal="left" vertical="center"/>
    </xf>
    <xf numFmtId="0" fontId="12" fillId="20" borderId="30" xfId="0" applyFont="1" applyFill="1" applyBorder="1" applyAlignment="1"/>
    <xf numFmtId="0" fontId="19" fillId="20" borderId="10" xfId="0" applyFont="1" applyFill="1" applyBorder="1" applyAlignment="1">
      <alignment horizontal="center" vertical="top" wrapText="1"/>
    </xf>
    <xf numFmtId="0" fontId="19" fillId="20" borderId="34" xfId="0" applyFont="1" applyFill="1" applyBorder="1" applyAlignment="1">
      <alignment horizontal="center" vertical="top" wrapText="1"/>
    </xf>
    <xf numFmtId="0" fontId="19" fillId="20" borderId="44" xfId="0" applyFont="1" applyFill="1" applyBorder="1" applyAlignment="1">
      <alignment horizontal="center" vertical="top" wrapText="1"/>
    </xf>
    <xf numFmtId="0" fontId="19" fillId="20" borderId="54" xfId="0" applyFont="1" applyFill="1" applyBorder="1" applyAlignment="1">
      <alignment horizontal="center" vertical="top" wrapText="1"/>
    </xf>
    <xf numFmtId="0" fontId="19" fillId="0" borderId="0" xfId="0" applyFont="1" applyFill="1"/>
    <xf numFmtId="0" fontId="19" fillId="0" borderId="0" xfId="0" applyFont="1" applyFill="1" applyBorder="1"/>
    <xf numFmtId="0" fontId="19" fillId="0" borderId="0" xfId="0" applyFont="1" applyFill="1" applyBorder="1" applyAlignment="1"/>
    <xf numFmtId="0" fontId="12" fillId="20" borderId="16" xfId="0" applyFont="1" applyFill="1" applyBorder="1" applyAlignment="1">
      <alignment horizontal="left" vertical="center"/>
    </xf>
    <xf numFmtId="0" fontId="12" fillId="20" borderId="10" xfId="0" applyFont="1" applyFill="1" applyBorder="1" applyAlignment="1">
      <alignment horizontal="left" vertical="center"/>
    </xf>
    <xf numFmtId="0" fontId="12" fillId="20" borderId="70" xfId="0" applyFont="1" applyFill="1" applyBorder="1" applyAlignment="1">
      <alignment horizontal="left" vertical="center"/>
    </xf>
    <xf numFmtId="0" fontId="22" fillId="20" borderId="40" xfId="0" applyFont="1" applyFill="1" applyBorder="1" applyAlignment="1">
      <alignment horizontal="center"/>
    </xf>
    <xf numFmtId="0" fontId="11" fillId="20" borderId="16" xfId="0" applyFont="1" applyFill="1" applyBorder="1" applyAlignment="1">
      <alignment horizontal="center"/>
    </xf>
    <xf numFmtId="0" fontId="12" fillId="20" borderId="10" xfId="0" applyFont="1" applyFill="1" applyBorder="1"/>
    <xf numFmtId="0" fontId="12" fillId="20" borderId="16" xfId="0" applyFont="1" applyFill="1" applyBorder="1"/>
    <xf numFmtId="0" fontId="22" fillId="20" borderId="40" xfId="0" applyFont="1" applyFill="1" applyBorder="1" applyAlignment="1">
      <alignment horizontal="center"/>
    </xf>
    <xf numFmtId="0" fontId="22" fillId="20" borderId="75" xfId="0" applyFont="1" applyFill="1" applyBorder="1" applyAlignment="1">
      <alignment horizontal="center"/>
    </xf>
    <xf numFmtId="0" fontId="11" fillId="20" borderId="37" xfId="0" applyFont="1" applyFill="1" applyBorder="1" applyAlignment="1">
      <alignment horizontal="center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center" wrapText="1"/>
    </xf>
    <xf numFmtId="0" fontId="7" fillId="0" borderId="39" xfId="0" applyFont="1" applyBorder="1" applyAlignment="1">
      <alignment horizontal="center" wrapText="1"/>
    </xf>
  </cellXfs>
  <cellStyles count="52">
    <cellStyle name="20% — акцент1" xfId="30" builtinId="30" customBuiltin="1"/>
    <cellStyle name="20% — акцент2" xfId="31" builtinId="34" customBuiltin="1"/>
    <cellStyle name="20% — акцент3" xfId="32" builtinId="38" customBuiltin="1"/>
    <cellStyle name="20% — акцент4" xfId="33" builtinId="42" customBuiltin="1"/>
    <cellStyle name="20% — акцент5" xfId="34" builtinId="46" customBuiltin="1"/>
    <cellStyle name="20% — акцент6" xfId="35" builtinId="50" customBuiltin="1"/>
    <cellStyle name="40% — акцент1" xfId="36" builtinId="31" customBuiltin="1"/>
    <cellStyle name="40% — акцент2" xfId="37" builtinId="35" customBuiltin="1"/>
    <cellStyle name="40% — акцент3" xfId="38" builtinId="39" customBuiltin="1"/>
    <cellStyle name="40% — акцент4" xfId="39" builtinId="43" customBuiltin="1"/>
    <cellStyle name="40% — акцент5" xfId="40" builtinId="47" customBuiltin="1"/>
    <cellStyle name="40% — акцент6" xfId="41" builtinId="51" customBuiltin="1"/>
    <cellStyle name="60% — акцент1" xfId="42" builtinId="32" customBuiltin="1"/>
    <cellStyle name="60% — акцент2" xfId="43" builtinId="36" customBuiltin="1"/>
    <cellStyle name="60% — акцент3" xfId="44" builtinId="40" customBuiltin="1"/>
    <cellStyle name="60% — акцент4" xfId="45" builtinId="44" customBuiltin="1"/>
    <cellStyle name="60% — акцент5" xfId="46" builtinId="48" customBuiltin="1"/>
    <cellStyle name="60% — акцент6" xfId="47" builtinId="52" customBuiltin="1"/>
    <cellStyle name="Normal 3" xfId="48"/>
    <cellStyle name="Normal_Sheet1" xfId="25"/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Гиперссылка" xfId="51" builtinId="8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 2" xfId="26"/>
    <cellStyle name="Обычный 2 2" xfId="27"/>
    <cellStyle name="Обычный 2 3" xfId="49"/>
    <cellStyle name="Обычный 2_Комплекты электрики Amigo" xfId="50"/>
    <cellStyle name="Обычный 3" xfId="28"/>
    <cellStyle name="Обычный 3 2" xfId="29"/>
    <cellStyle name="Плохой" xfId="18" builtinId="27" customBuiltin="1"/>
    <cellStyle name="Пояснение" xfId="19" builtinId="53" customBuiltin="1"/>
    <cellStyle name="Примечание" xfId="20" builtinId="10" customBuiltin="1"/>
    <cellStyle name="Связанная ячейка" xfId="21" builtinId="24" customBuiltin="1"/>
    <cellStyle name="Текст предупреждения" xfId="22" builtinId="11" customBuiltin="1"/>
    <cellStyle name="Финансовый" xfId="23" builtinId="3"/>
    <cellStyle name="Хороший" xfId="24" builtinId="26" customBuiltin="1"/>
  </cellStyles>
  <dxfs count="8">
    <dxf>
      <font>
        <b/>
        <i val="0"/>
        <color rgb="FFC00000"/>
      </font>
      <fill>
        <patternFill>
          <bgColor theme="9" tint="0.59996337778862885"/>
        </patternFill>
      </fill>
    </dxf>
    <dxf>
      <font>
        <b/>
        <i val="0"/>
        <color rgb="FFC00000"/>
      </font>
      <fill>
        <patternFill>
          <bgColor theme="9" tint="0.59996337778862885"/>
        </patternFill>
      </fill>
    </dxf>
    <dxf>
      <font>
        <b/>
        <i val="0"/>
        <color rgb="FFC00000"/>
      </font>
      <fill>
        <patternFill>
          <bgColor theme="9" tint="0.59996337778862885"/>
        </patternFill>
      </fill>
    </dxf>
    <dxf>
      <font>
        <b/>
        <i val="0"/>
        <color rgb="FFC00000"/>
      </font>
      <fill>
        <patternFill>
          <bgColor theme="9" tint="0.59996337778862885"/>
        </patternFill>
      </fill>
    </dxf>
    <dxf>
      <font>
        <b/>
        <i val="0"/>
        <color rgb="FFC00000"/>
      </font>
      <fill>
        <patternFill>
          <bgColor theme="9" tint="0.59996337778862885"/>
        </patternFill>
      </fill>
    </dxf>
    <dxf>
      <font>
        <b/>
        <i val="0"/>
        <color rgb="FFC00000"/>
      </font>
      <fill>
        <patternFill>
          <bgColor theme="9" tint="0.59996337778862885"/>
        </patternFill>
      </fill>
    </dxf>
    <dxf>
      <font>
        <b/>
        <i val="0"/>
        <color rgb="FFC00000"/>
      </font>
      <fill>
        <patternFill>
          <bgColor theme="9" tint="0.59996337778862885"/>
        </patternFill>
      </fill>
    </dxf>
    <dxf>
      <font>
        <b/>
        <i val="0"/>
        <color rgb="FFC00000"/>
      </font>
      <fill>
        <patternFill>
          <bgColor theme="9" tint="0.59996337778862885"/>
        </patternFill>
      </fill>
    </dxf>
  </dxfs>
  <tableStyles count="0" defaultTableStyle="TableStyleMedium9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2.png"/><Relationship Id="rId1" Type="http://schemas.openxmlformats.org/officeDocument/2006/relationships/image" Target="../media/image1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2" Type="http://schemas.openxmlformats.org/officeDocument/2006/relationships/image" Target="../media/image3.png"/><Relationship Id="rId1" Type="http://schemas.openxmlformats.org/officeDocument/2006/relationships/image" Target="../media/image2.emf"/><Relationship Id="rId6" Type="http://schemas.openxmlformats.org/officeDocument/2006/relationships/image" Target="../media/image7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50</xdr:row>
      <xdr:rowOff>0</xdr:rowOff>
    </xdr:from>
    <xdr:to>
      <xdr:col>1</xdr:col>
      <xdr:colOff>152400</xdr:colOff>
      <xdr:row>50</xdr:row>
      <xdr:rowOff>0</xdr:rowOff>
    </xdr:to>
    <xdr:sp macro="" textlink="">
      <xdr:nvSpPr>
        <xdr:cNvPr id="2" name="AutoShape 49"/>
        <xdr:cNvSpPr>
          <a:spLocks noChangeArrowheads="1"/>
        </xdr:cNvSpPr>
      </xdr:nvSpPr>
      <xdr:spPr bwMode="auto">
        <a:xfrm>
          <a:off x="171450" y="9429750"/>
          <a:ext cx="13335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19050</xdr:colOff>
      <xdr:row>50</xdr:row>
      <xdr:rowOff>0</xdr:rowOff>
    </xdr:from>
    <xdr:to>
      <xdr:col>1</xdr:col>
      <xdr:colOff>152400</xdr:colOff>
      <xdr:row>50</xdr:row>
      <xdr:rowOff>0</xdr:rowOff>
    </xdr:to>
    <xdr:sp macro="" textlink="">
      <xdr:nvSpPr>
        <xdr:cNvPr id="3" name="AutoShape 50"/>
        <xdr:cNvSpPr>
          <a:spLocks noChangeArrowheads="1"/>
        </xdr:cNvSpPr>
      </xdr:nvSpPr>
      <xdr:spPr bwMode="auto">
        <a:xfrm>
          <a:off x="171450" y="9429750"/>
          <a:ext cx="13335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19050</xdr:colOff>
      <xdr:row>62</xdr:row>
      <xdr:rowOff>0</xdr:rowOff>
    </xdr:from>
    <xdr:to>
      <xdr:col>1</xdr:col>
      <xdr:colOff>152400</xdr:colOff>
      <xdr:row>62</xdr:row>
      <xdr:rowOff>0</xdr:rowOff>
    </xdr:to>
    <xdr:sp macro="" textlink="">
      <xdr:nvSpPr>
        <xdr:cNvPr id="4" name="AutoShape 51"/>
        <xdr:cNvSpPr>
          <a:spLocks noChangeArrowheads="1"/>
        </xdr:cNvSpPr>
      </xdr:nvSpPr>
      <xdr:spPr bwMode="auto">
        <a:xfrm>
          <a:off x="171450" y="11658600"/>
          <a:ext cx="13335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19050</xdr:colOff>
      <xdr:row>62</xdr:row>
      <xdr:rowOff>0</xdr:rowOff>
    </xdr:from>
    <xdr:to>
      <xdr:col>1</xdr:col>
      <xdr:colOff>152400</xdr:colOff>
      <xdr:row>62</xdr:row>
      <xdr:rowOff>0</xdr:rowOff>
    </xdr:to>
    <xdr:sp macro="" textlink="">
      <xdr:nvSpPr>
        <xdr:cNvPr id="5" name="AutoShape 52"/>
        <xdr:cNvSpPr>
          <a:spLocks noChangeArrowheads="1"/>
        </xdr:cNvSpPr>
      </xdr:nvSpPr>
      <xdr:spPr bwMode="auto">
        <a:xfrm>
          <a:off x="171450" y="11658600"/>
          <a:ext cx="13335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19050</xdr:colOff>
      <xdr:row>45</xdr:row>
      <xdr:rowOff>0</xdr:rowOff>
    </xdr:from>
    <xdr:to>
      <xdr:col>1</xdr:col>
      <xdr:colOff>152400</xdr:colOff>
      <xdr:row>45</xdr:row>
      <xdr:rowOff>0</xdr:rowOff>
    </xdr:to>
    <xdr:sp macro="" textlink="">
      <xdr:nvSpPr>
        <xdr:cNvPr id="6" name="AutoShape 53"/>
        <xdr:cNvSpPr>
          <a:spLocks noChangeArrowheads="1"/>
        </xdr:cNvSpPr>
      </xdr:nvSpPr>
      <xdr:spPr bwMode="auto">
        <a:xfrm>
          <a:off x="171450" y="8401050"/>
          <a:ext cx="13335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19050</xdr:colOff>
      <xdr:row>62</xdr:row>
      <xdr:rowOff>0</xdr:rowOff>
    </xdr:from>
    <xdr:to>
      <xdr:col>1</xdr:col>
      <xdr:colOff>152400</xdr:colOff>
      <xdr:row>62</xdr:row>
      <xdr:rowOff>0</xdr:rowOff>
    </xdr:to>
    <xdr:sp macro="" textlink="">
      <xdr:nvSpPr>
        <xdr:cNvPr id="7" name="AutoShape 54"/>
        <xdr:cNvSpPr>
          <a:spLocks noChangeArrowheads="1"/>
        </xdr:cNvSpPr>
      </xdr:nvSpPr>
      <xdr:spPr bwMode="auto">
        <a:xfrm>
          <a:off x="171450" y="11658600"/>
          <a:ext cx="13335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19050</xdr:colOff>
      <xdr:row>62</xdr:row>
      <xdr:rowOff>0</xdr:rowOff>
    </xdr:from>
    <xdr:to>
      <xdr:col>1</xdr:col>
      <xdr:colOff>152400</xdr:colOff>
      <xdr:row>62</xdr:row>
      <xdr:rowOff>0</xdr:rowOff>
    </xdr:to>
    <xdr:sp macro="" textlink="">
      <xdr:nvSpPr>
        <xdr:cNvPr id="8" name="AutoShape 55"/>
        <xdr:cNvSpPr>
          <a:spLocks noChangeArrowheads="1"/>
        </xdr:cNvSpPr>
      </xdr:nvSpPr>
      <xdr:spPr bwMode="auto">
        <a:xfrm>
          <a:off x="171450" y="11658600"/>
          <a:ext cx="13335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19050</xdr:colOff>
      <xdr:row>61</xdr:row>
      <xdr:rowOff>0</xdr:rowOff>
    </xdr:from>
    <xdr:to>
      <xdr:col>1</xdr:col>
      <xdr:colOff>152400</xdr:colOff>
      <xdr:row>61</xdr:row>
      <xdr:rowOff>0</xdr:rowOff>
    </xdr:to>
    <xdr:sp macro="" textlink="">
      <xdr:nvSpPr>
        <xdr:cNvPr id="9" name="AutoShape 56"/>
        <xdr:cNvSpPr>
          <a:spLocks noChangeArrowheads="1"/>
        </xdr:cNvSpPr>
      </xdr:nvSpPr>
      <xdr:spPr bwMode="auto">
        <a:xfrm>
          <a:off x="171450" y="11449050"/>
          <a:ext cx="13335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19050</xdr:colOff>
      <xdr:row>61</xdr:row>
      <xdr:rowOff>0</xdr:rowOff>
    </xdr:from>
    <xdr:to>
      <xdr:col>1</xdr:col>
      <xdr:colOff>152400</xdr:colOff>
      <xdr:row>61</xdr:row>
      <xdr:rowOff>0</xdr:rowOff>
    </xdr:to>
    <xdr:sp macro="" textlink="">
      <xdr:nvSpPr>
        <xdr:cNvPr id="10" name="AutoShape 57"/>
        <xdr:cNvSpPr>
          <a:spLocks noChangeArrowheads="1"/>
        </xdr:cNvSpPr>
      </xdr:nvSpPr>
      <xdr:spPr bwMode="auto">
        <a:xfrm>
          <a:off x="171450" y="11449050"/>
          <a:ext cx="13335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19050</xdr:colOff>
      <xdr:row>84</xdr:row>
      <xdr:rowOff>0</xdr:rowOff>
    </xdr:from>
    <xdr:to>
      <xdr:col>1</xdr:col>
      <xdr:colOff>152400</xdr:colOff>
      <xdr:row>84</xdr:row>
      <xdr:rowOff>0</xdr:rowOff>
    </xdr:to>
    <xdr:sp macro="" textlink="">
      <xdr:nvSpPr>
        <xdr:cNvPr id="11" name="AutoShape 58"/>
        <xdr:cNvSpPr>
          <a:spLocks noChangeArrowheads="1"/>
        </xdr:cNvSpPr>
      </xdr:nvSpPr>
      <xdr:spPr bwMode="auto">
        <a:xfrm>
          <a:off x="171450" y="16068675"/>
          <a:ext cx="13335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19050</xdr:colOff>
      <xdr:row>84</xdr:row>
      <xdr:rowOff>0</xdr:rowOff>
    </xdr:from>
    <xdr:to>
      <xdr:col>1</xdr:col>
      <xdr:colOff>152400</xdr:colOff>
      <xdr:row>84</xdr:row>
      <xdr:rowOff>0</xdr:rowOff>
    </xdr:to>
    <xdr:sp macro="" textlink="">
      <xdr:nvSpPr>
        <xdr:cNvPr id="12" name="AutoShape 59"/>
        <xdr:cNvSpPr>
          <a:spLocks noChangeArrowheads="1"/>
        </xdr:cNvSpPr>
      </xdr:nvSpPr>
      <xdr:spPr bwMode="auto">
        <a:xfrm>
          <a:off x="171450" y="16068675"/>
          <a:ext cx="13335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19050</xdr:colOff>
      <xdr:row>50</xdr:row>
      <xdr:rowOff>0</xdr:rowOff>
    </xdr:from>
    <xdr:to>
      <xdr:col>1</xdr:col>
      <xdr:colOff>152400</xdr:colOff>
      <xdr:row>50</xdr:row>
      <xdr:rowOff>0</xdr:rowOff>
    </xdr:to>
    <xdr:sp macro="" textlink="">
      <xdr:nvSpPr>
        <xdr:cNvPr id="13" name="AutoShape 49"/>
        <xdr:cNvSpPr>
          <a:spLocks noChangeArrowheads="1"/>
        </xdr:cNvSpPr>
      </xdr:nvSpPr>
      <xdr:spPr bwMode="auto">
        <a:xfrm>
          <a:off x="171450" y="9429750"/>
          <a:ext cx="13335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19050</xdr:colOff>
      <xdr:row>50</xdr:row>
      <xdr:rowOff>0</xdr:rowOff>
    </xdr:from>
    <xdr:to>
      <xdr:col>1</xdr:col>
      <xdr:colOff>152400</xdr:colOff>
      <xdr:row>50</xdr:row>
      <xdr:rowOff>0</xdr:rowOff>
    </xdr:to>
    <xdr:sp macro="" textlink="">
      <xdr:nvSpPr>
        <xdr:cNvPr id="14" name="AutoShape 50"/>
        <xdr:cNvSpPr>
          <a:spLocks noChangeArrowheads="1"/>
        </xdr:cNvSpPr>
      </xdr:nvSpPr>
      <xdr:spPr bwMode="auto">
        <a:xfrm>
          <a:off x="171450" y="9429750"/>
          <a:ext cx="13335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19050</xdr:colOff>
      <xdr:row>45</xdr:row>
      <xdr:rowOff>0</xdr:rowOff>
    </xdr:from>
    <xdr:to>
      <xdr:col>1</xdr:col>
      <xdr:colOff>152400</xdr:colOff>
      <xdr:row>45</xdr:row>
      <xdr:rowOff>0</xdr:rowOff>
    </xdr:to>
    <xdr:sp macro="" textlink="">
      <xdr:nvSpPr>
        <xdr:cNvPr id="15" name="AutoShape 53"/>
        <xdr:cNvSpPr>
          <a:spLocks noChangeArrowheads="1"/>
        </xdr:cNvSpPr>
      </xdr:nvSpPr>
      <xdr:spPr bwMode="auto">
        <a:xfrm>
          <a:off x="171450" y="8401050"/>
          <a:ext cx="13335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63</xdr:row>
      <xdr:rowOff>0</xdr:rowOff>
    </xdr:from>
    <xdr:to>
      <xdr:col>1</xdr:col>
      <xdr:colOff>200025</xdr:colOff>
      <xdr:row>63</xdr:row>
      <xdr:rowOff>0</xdr:rowOff>
    </xdr:to>
    <xdr:sp macro="" textlink="">
      <xdr:nvSpPr>
        <xdr:cNvPr id="2" name="AutoShape 15"/>
        <xdr:cNvSpPr>
          <a:spLocks noChangeArrowheads="1"/>
        </xdr:cNvSpPr>
      </xdr:nvSpPr>
      <xdr:spPr bwMode="auto">
        <a:xfrm>
          <a:off x="247650" y="12201525"/>
          <a:ext cx="13335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20</xdr:row>
      <xdr:rowOff>0</xdr:rowOff>
    </xdr:from>
    <xdr:to>
      <xdr:col>10</xdr:col>
      <xdr:colOff>0</xdr:colOff>
      <xdr:row>20</xdr:row>
      <xdr:rowOff>0</xdr:rowOff>
    </xdr:to>
    <xdr:sp macro="" textlink="">
      <xdr:nvSpPr>
        <xdr:cNvPr id="3" name="AutoShape 16"/>
        <xdr:cNvSpPr>
          <a:spLocks noChangeArrowheads="1"/>
        </xdr:cNvSpPr>
      </xdr:nvSpPr>
      <xdr:spPr bwMode="auto">
        <a:xfrm>
          <a:off x="4210050" y="3600450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66675</xdr:colOff>
      <xdr:row>63</xdr:row>
      <xdr:rowOff>0</xdr:rowOff>
    </xdr:from>
    <xdr:to>
      <xdr:col>1</xdr:col>
      <xdr:colOff>200025</xdr:colOff>
      <xdr:row>63</xdr:row>
      <xdr:rowOff>0</xdr:rowOff>
    </xdr:to>
    <xdr:sp macro="" textlink="">
      <xdr:nvSpPr>
        <xdr:cNvPr id="4" name="AutoShape 17"/>
        <xdr:cNvSpPr>
          <a:spLocks noChangeArrowheads="1"/>
        </xdr:cNvSpPr>
      </xdr:nvSpPr>
      <xdr:spPr bwMode="auto">
        <a:xfrm>
          <a:off x="247650" y="12201525"/>
          <a:ext cx="13335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66675</xdr:colOff>
      <xdr:row>63</xdr:row>
      <xdr:rowOff>0</xdr:rowOff>
    </xdr:from>
    <xdr:to>
      <xdr:col>1</xdr:col>
      <xdr:colOff>200025</xdr:colOff>
      <xdr:row>63</xdr:row>
      <xdr:rowOff>0</xdr:rowOff>
    </xdr:to>
    <xdr:sp macro="" textlink="">
      <xdr:nvSpPr>
        <xdr:cNvPr id="5" name="AutoShape 32"/>
        <xdr:cNvSpPr>
          <a:spLocks noChangeArrowheads="1"/>
        </xdr:cNvSpPr>
      </xdr:nvSpPr>
      <xdr:spPr bwMode="auto">
        <a:xfrm>
          <a:off x="247650" y="12201525"/>
          <a:ext cx="13335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20</xdr:row>
      <xdr:rowOff>0</xdr:rowOff>
    </xdr:from>
    <xdr:to>
      <xdr:col>10</xdr:col>
      <xdr:colOff>0</xdr:colOff>
      <xdr:row>20</xdr:row>
      <xdr:rowOff>0</xdr:rowOff>
    </xdr:to>
    <xdr:sp macro="" textlink="">
      <xdr:nvSpPr>
        <xdr:cNvPr id="6" name="AutoShape 33"/>
        <xdr:cNvSpPr>
          <a:spLocks noChangeArrowheads="1"/>
        </xdr:cNvSpPr>
      </xdr:nvSpPr>
      <xdr:spPr bwMode="auto">
        <a:xfrm>
          <a:off x="4210050" y="3600450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66675</xdr:colOff>
      <xdr:row>63</xdr:row>
      <xdr:rowOff>0</xdr:rowOff>
    </xdr:from>
    <xdr:to>
      <xdr:col>1</xdr:col>
      <xdr:colOff>200025</xdr:colOff>
      <xdr:row>63</xdr:row>
      <xdr:rowOff>0</xdr:rowOff>
    </xdr:to>
    <xdr:sp macro="" textlink="">
      <xdr:nvSpPr>
        <xdr:cNvPr id="7" name="AutoShape 34"/>
        <xdr:cNvSpPr>
          <a:spLocks noChangeArrowheads="1"/>
        </xdr:cNvSpPr>
      </xdr:nvSpPr>
      <xdr:spPr bwMode="auto">
        <a:xfrm>
          <a:off x="247650" y="12201525"/>
          <a:ext cx="13335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66675</xdr:colOff>
      <xdr:row>63</xdr:row>
      <xdr:rowOff>0</xdr:rowOff>
    </xdr:from>
    <xdr:to>
      <xdr:col>1</xdr:col>
      <xdr:colOff>200025</xdr:colOff>
      <xdr:row>63</xdr:row>
      <xdr:rowOff>0</xdr:rowOff>
    </xdr:to>
    <xdr:sp macro="" textlink="">
      <xdr:nvSpPr>
        <xdr:cNvPr id="8" name="AutoShape 35"/>
        <xdr:cNvSpPr>
          <a:spLocks noChangeArrowheads="1"/>
        </xdr:cNvSpPr>
      </xdr:nvSpPr>
      <xdr:spPr bwMode="auto">
        <a:xfrm>
          <a:off x="247650" y="12201525"/>
          <a:ext cx="13335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66675</xdr:colOff>
      <xdr:row>63</xdr:row>
      <xdr:rowOff>0</xdr:rowOff>
    </xdr:from>
    <xdr:to>
      <xdr:col>1</xdr:col>
      <xdr:colOff>200025</xdr:colOff>
      <xdr:row>63</xdr:row>
      <xdr:rowOff>0</xdr:rowOff>
    </xdr:to>
    <xdr:sp macro="" textlink="">
      <xdr:nvSpPr>
        <xdr:cNvPr id="9" name="AutoShape 36"/>
        <xdr:cNvSpPr>
          <a:spLocks noChangeArrowheads="1"/>
        </xdr:cNvSpPr>
      </xdr:nvSpPr>
      <xdr:spPr bwMode="auto">
        <a:xfrm>
          <a:off x="247650" y="12201525"/>
          <a:ext cx="13335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66675</xdr:colOff>
      <xdr:row>63</xdr:row>
      <xdr:rowOff>0</xdr:rowOff>
    </xdr:from>
    <xdr:to>
      <xdr:col>1</xdr:col>
      <xdr:colOff>200025</xdr:colOff>
      <xdr:row>63</xdr:row>
      <xdr:rowOff>0</xdr:rowOff>
    </xdr:to>
    <xdr:sp macro="" textlink="">
      <xdr:nvSpPr>
        <xdr:cNvPr id="10" name="AutoShape 37"/>
        <xdr:cNvSpPr>
          <a:spLocks noChangeArrowheads="1"/>
        </xdr:cNvSpPr>
      </xdr:nvSpPr>
      <xdr:spPr bwMode="auto">
        <a:xfrm>
          <a:off x="247650" y="12201525"/>
          <a:ext cx="13335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66675</xdr:colOff>
      <xdr:row>63</xdr:row>
      <xdr:rowOff>0</xdr:rowOff>
    </xdr:from>
    <xdr:to>
      <xdr:col>1</xdr:col>
      <xdr:colOff>200025</xdr:colOff>
      <xdr:row>63</xdr:row>
      <xdr:rowOff>0</xdr:rowOff>
    </xdr:to>
    <xdr:sp macro="" textlink="">
      <xdr:nvSpPr>
        <xdr:cNvPr id="11" name="AutoShape 38"/>
        <xdr:cNvSpPr>
          <a:spLocks noChangeArrowheads="1"/>
        </xdr:cNvSpPr>
      </xdr:nvSpPr>
      <xdr:spPr bwMode="auto">
        <a:xfrm>
          <a:off x="247650" y="12201525"/>
          <a:ext cx="13335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66675</xdr:colOff>
      <xdr:row>63</xdr:row>
      <xdr:rowOff>0</xdr:rowOff>
    </xdr:from>
    <xdr:to>
      <xdr:col>1</xdr:col>
      <xdr:colOff>200025</xdr:colOff>
      <xdr:row>63</xdr:row>
      <xdr:rowOff>0</xdr:rowOff>
    </xdr:to>
    <xdr:sp macro="" textlink="">
      <xdr:nvSpPr>
        <xdr:cNvPr id="12" name="AutoShape 39"/>
        <xdr:cNvSpPr>
          <a:spLocks noChangeArrowheads="1"/>
        </xdr:cNvSpPr>
      </xdr:nvSpPr>
      <xdr:spPr bwMode="auto">
        <a:xfrm>
          <a:off x="247650" y="12201525"/>
          <a:ext cx="13335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85725</xdr:colOff>
      <xdr:row>20</xdr:row>
      <xdr:rowOff>0</xdr:rowOff>
    </xdr:from>
    <xdr:to>
      <xdr:col>2</xdr:col>
      <xdr:colOff>371475</xdr:colOff>
      <xdr:row>21</xdr:row>
      <xdr:rowOff>114300</xdr:rowOff>
    </xdr:to>
    <xdr:sp macro="" textlink="">
      <xdr:nvSpPr>
        <xdr:cNvPr id="13" name="Object 40" hidden="1"/>
        <xdr:cNvSpPr>
          <a:spLocks noChangeArrowheads="1"/>
        </xdr:cNvSpPr>
      </xdr:nvSpPr>
      <xdr:spPr bwMode="auto">
        <a:xfrm>
          <a:off x="85725" y="3600450"/>
          <a:ext cx="523875" cy="323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95250</xdr:colOff>
      <xdr:row>28</xdr:row>
      <xdr:rowOff>104775</xdr:rowOff>
    </xdr:from>
    <xdr:to>
      <xdr:col>2</xdr:col>
      <xdr:colOff>381000</xdr:colOff>
      <xdr:row>30</xdr:row>
      <xdr:rowOff>19050</xdr:rowOff>
    </xdr:to>
    <xdr:sp macro="" textlink="">
      <xdr:nvSpPr>
        <xdr:cNvPr id="14" name="Object 41" hidden="1"/>
        <xdr:cNvSpPr>
          <a:spLocks noChangeArrowheads="1"/>
        </xdr:cNvSpPr>
      </xdr:nvSpPr>
      <xdr:spPr bwMode="auto">
        <a:xfrm>
          <a:off x="95250" y="5305425"/>
          <a:ext cx="523875" cy="3143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85725</xdr:colOff>
      <xdr:row>35</xdr:row>
      <xdr:rowOff>85725</xdr:rowOff>
    </xdr:from>
    <xdr:to>
      <xdr:col>2</xdr:col>
      <xdr:colOff>371475</xdr:colOff>
      <xdr:row>36</xdr:row>
      <xdr:rowOff>114300</xdr:rowOff>
    </xdr:to>
    <xdr:sp macro="" textlink="">
      <xdr:nvSpPr>
        <xdr:cNvPr id="15" name="Object 42" hidden="1"/>
        <xdr:cNvSpPr>
          <a:spLocks noChangeArrowheads="1"/>
        </xdr:cNvSpPr>
      </xdr:nvSpPr>
      <xdr:spPr bwMode="auto">
        <a:xfrm>
          <a:off x="85725" y="6686550"/>
          <a:ext cx="523875" cy="3143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95250</xdr:colOff>
      <xdr:row>48</xdr:row>
      <xdr:rowOff>0</xdr:rowOff>
    </xdr:from>
    <xdr:to>
      <xdr:col>2</xdr:col>
      <xdr:colOff>381000</xdr:colOff>
      <xdr:row>49</xdr:row>
      <xdr:rowOff>114300</xdr:rowOff>
    </xdr:to>
    <xdr:sp macro="" textlink="">
      <xdr:nvSpPr>
        <xdr:cNvPr id="16" name="Object 43" hidden="1"/>
        <xdr:cNvSpPr>
          <a:spLocks noChangeArrowheads="1"/>
        </xdr:cNvSpPr>
      </xdr:nvSpPr>
      <xdr:spPr bwMode="auto">
        <a:xfrm>
          <a:off x="95250" y="9201150"/>
          <a:ext cx="523875" cy="323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104775</xdr:colOff>
      <xdr:row>56</xdr:row>
      <xdr:rowOff>95250</xdr:rowOff>
    </xdr:from>
    <xdr:to>
      <xdr:col>3</xdr:col>
      <xdr:colOff>133350</xdr:colOff>
      <xdr:row>58</xdr:row>
      <xdr:rowOff>19050</xdr:rowOff>
    </xdr:to>
    <xdr:sp macro="" textlink="">
      <xdr:nvSpPr>
        <xdr:cNvPr id="17" name="Object 44" hidden="1"/>
        <xdr:cNvSpPr>
          <a:spLocks noChangeArrowheads="1"/>
        </xdr:cNvSpPr>
      </xdr:nvSpPr>
      <xdr:spPr bwMode="auto">
        <a:xfrm>
          <a:off x="104775" y="10896600"/>
          <a:ext cx="523875" cy="323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66675</xdr:colOff>
      <xdr:row>63</xdr:row>
      <xdr:rowOff>0</xdr:rowOff>
    </xdr:from>
    <xdr:to>
      <xdr:col>1</xdr:col>
      <xdr:colOff>200025</xdr:colOff>
      <xdr:row>63</xdr:row>
      <xdr:rowOff>0</xdr:rowOff>
    </xdr:to>
    <xdr:sp macro="" textlink="">
      <xdr:nvSpPr>
        <xdr:cNvPr id="18" name="AutoShape 62"/>
        <xdr:cNvSpPr>
          <a:spLocks noChangeArrowheads="1"/>
        </xdr:cNvSpPr>
      </xdr:nvSpPr>
      <xdr:spPr bwMode="auto">
        <a:xfrm>
          <a:off x="247650" y="12201525"/>
          <a:ext cx="13335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20</xdr:row>
      <xdr:rowOff>0</xdr:rowOff>
    </xdr:from>
    <xdr:to>
      <xdr:col>10</xdr:col>
      <xdr:colOff>0</xdr:colOff>
      <xdr:row>20</xdr:row>
      <xdr:rowOff>0</xdr:rowOff>
    </xdr:to>
    <xdr:sp macro="" textlink="">
      <xdr:nvSpPr>
        <xdr:cNvPr id="19" name="AutoShape 63"/>
        <xdr:cNvSpPr>
          <a:spLocks noChangeArrowheads="1"/>
        </xdr:cNvSpPr>
      </xdr:nvSpPr>
      <xdr:spPr bwMode="auto">
        <a:xfrm>
          <a:off x="4210050" y="3600450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66675</xdr:colOff>
      <xdr:row>63</xdr:row>
      <xdr:rowOff>0</xdr:rowOff>
    </xdr:from>
    <xdr:to>
      <xdr:col>1</xdr:col>
      <xdr:colOff>200025</xdr:colOff>
      <xdr:row>63</xdr:row>
      <xdr:rowOff>0</xdr:rowOff>
    </xdr:to>
    <xdr:sp macro="" textlink="">
      <xdr:nvSpPr>
        <xdr:cNvPr id="20" name="AutoShape 64"/>
        <xdr:cNvSpPr>
          <a:spLocks noChangeArrowheads="1"/>
        </xdr:cNvSpPr>
      </xdr:nvSpPr>
      <xdr:spPr bwMode="auto">
        <a:xfrm>
          <a:off x="247650" y="12201525"/>
          <a:ext cx="13335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66675</xdr:colOff>
      <xdr:row>63</xdr:row>
      <xdr:rowOff>0</xdr:rowOff>
    </xdr:from>
    <xdr:to>
      <xdr:col>1</xdr:col>
      <xdr:colOff>200025</xdr:colOff>
      <xdr:row>63</xdr:row>
      <xdr:rowOff>0</xdr:rowOff>
    </xdr:to>
    <xdr:sp macro="" textlink="">
      <xdr:nvSpPr>
        <xdr:cNvPr id="21" name="AutoShape 79"/>
        <xdr:cNvSpPr>
          <a:spLocks noChangeArrowheads="1"/>
        </xdr:cNvSpPr>
      </xdr:nvSpPr>
      <xdr:spPr bwMode="auto">
        <a:xfrm>
          <a:off x="247650" y="12201525"/>
          <a:ext cx="13335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20</xdr:row>
      <xdr:rowOff>0</xdr:rowOff>
    </xdr:from>
    <xdr:to>
      <xdr:col>10</xdr:col>
      <xdr:colOff>0</xdr:colOff>
      <xdr:row>20</xdr:row>
      <xdr:rowOff>0</xdr:rowOff>
    </xdr:to>
    <xdr:sp macro="" textlink="">
      <xdr:nvSpPr>
        <xdr:cNvPr id="22" name="AutoShape 80"/>
        <xdr:cNvSpPr>
          <a:spLocks noChangeArrowheads="1"/>
        </xdr:cNvSpPr>
      </xdr:nvSpPr>
      <xdr:spPr bwMode="auto">
        <a:xfrm>
          <a:off x="4210050" y="3600450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66675</xdr:colOff>
      <xdr:row>63</xdr:row>
      <xdr:rowOff>0</xdr:rowOff>
    </xdr:from>
    <xdr:to>
      <xdr:col>1</xdr:col>
      <xdr:colOff>200025</xdr:colOff>
      <xdr:row>63</xdr:row>
      <xdr:rowOff>0</xdr:rowOff>
    </xdr:to>
    <xdr:sp macro="" textlink="">
      <xdr:nvSpPr>
        <xdr:cNvPr id="23" name="AutoShape 81"/>
        <xdr:cNvSpPr>
          <a:spLocks noChangeArrowheads="1"/>
        </xdr:cNvSpPr>
      </xdr:nvSpPr>
      <xdr:spPr bwMode="auto">
        <a:xfrm>
          <a:off x="247650" y="12201525"/>
          <a:ext cx="13335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66675</xdr:colOff>
      <xdr:row>63</xdr:row>
      <xdr:rowOff>0</xdr:rowOff>
    </xdr:from>
    <xdr:to>
      <xdr:col>1</xdr:col>
      <xdr:colOff>200025</xdr:colOff>
      <xdr:row>63</xdr:row>
      <xdr:rowOff>0</xdr:rowOff>
    </xdr:to>
    <xdr:sp macro="" textlink="">
      <xdr:nvSpPr>
        <xdr:cNvPr id="24" name="AutoShape 82"/>
        <xdr:cNvSpPr>
          <a:spLocks noChangeArrowheads="1"/>
        </xdr:cNvSpPr>
      </xdr:nvSpPr>
      <xdr:spPr bwMode="auto">
        <a:xfrm>
          <a:off x="247650" y="12201525"/>
          <a:ext cx="13335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66675</xdr:colOff>
      <xdr:row>63</xdr:row>
      <xdr:rowOff>0</xdr:rowOff>
    </xdr:from>
    <xdr:to>
      <xdr:col>1</xdr:col>
      <xdr:colOff>200025</xdr:colOff>
      <xdr:row>63</xdr:row>
      <xdr:rowOff>0</xdr:rowOff>
    </xdr:to>
    <xdr:sp macro="" textlink="">
      <xdr:nvSpPr>
        <xdr:cNvPr id="25" name="AutoShape 83"/>
        <xdr:cNvSpPr>
          <a:spLocks noChangeArrowheads="1"/>
        </xdr:cNvSpPr>
      </xdr:nvSpPr>
      <xdr:spPr bwMode="auto">
        <a:xfrm>
          <a:off x="247650" y="12201525"/>
          <a:ext cx="13335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66675</xdr:colOff>
      <xdr:row>63</xdr:row>
      <xdr:rowOff>0</xdr:rowOff>
    </xdr:from>
    <xdr:to>
      <xdr:col>1</xdr:col>
      <xdr:colOff>200025</xdr:colOff>
      <xdr:row>63</xdr:row>
      <xdr:rowOff>0</xdr:rowOff>
    </xdr:to>
    <xdr:sp macro="" textlink="">
      <xdr:nvSpPr>
        <xdr:cNvPr id="26" name="AutoShape 84"/>
        <xdr:cNvSpPr>
          <a:spLocks noChangeArrowheads="1"/>
        </xdr:cNvSpPr>
      </xdr:nvSpPr>
      <xdr:spPr bwMode="auto">
        <a:xfrm>
          <a:off x="247650" y="12201525"/>
          <a:ext cx="13335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66675</xdr:colOff>
      <xdr:row>63</xdr:row>
      <xdr:rowOff>0</xdr:rowOff>
    </xdr:from>
    <xdr:to>
      <xdr:col>1</xdr:col>
      <xdr:colOff>200025</xdr:colOff>
      <xdr:row>63</xdr:row>
      <xdr:rowOff>0</xdr:rowOff>
    </xdr:to>
    <xdr:sp macro="" textlink="">
      <xdr:nvSpPr>
        <xdr:cNvPr id="27" name="AutoShape 85"/>
        <xdr:cNvSpPr>
          <a:spLocks noChangeArrowheads="1"/>
        </xdr:cNvSpPr>
      </xdr:nvSpPr>
      <xdr:spPr bwMode="auto">
        <a:xfrm>
          <a:off x="247650" y="12201525"/>
          <a:ext cx="13335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66675</xdr:colOff>
      <xdr:row>63</xdr:row>
      <xdr:rowOff>0</xdr:rowOff>
    </xdr:from>
    <xdr:to>
      <xdr:col>1</xdr:col>
      <xdr:colOff>200025</xdr:colOff>
      <xdr:row>63</xdr:row>
      <xdr:rowOff>0</xdr:rowOff>
    </xdr:to>
    <xdr:sp macro="" textlink="">
      <xdr:nvSpPr>
        <xdr:cNvPr id="28" name="AutoShape 86"/>
        <xdr:cNvSpPr>
          <a:spLocks noChangeArrowheads="1"/>
        </xdr:cNvSpPr>
      </xdr:nvSpPr>
      <xdr:spPr bwMode="auto">
        <a:xfrm>
          <a:off x="247650" y="12201525"/>
          <a:ext cx="13335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85725</xdr:colOff>
      <xdr:row>20</xdr:row>
      <xdr:rowOff>0</xdr:rowOff>
    </xdr:from>
    <xdr:to>
      <xdr:col>2</xdr:col>
      <xdr:colOff>371475</xdr:colOff>
      <xdr:row>21</xdr:row>
      <xdr:rowOff>114300</xdr:rowOff>
    </xdr:to>
    <xdr:sp macro="" textlink="">
      <xdr:nvSpPr>
        <xdr:cNvPr id="29" name="Object 87" hidden="1"/>
        <xdr:cNvSpPr>
          <a:spLocks noChangeArrowheads="1"/>
        </xdr:cNvSpPr>
      </xdr:nvSpPr>
      <xdr:spPr bwMode="auto">
        <a:xfrm>
          <a:off x="85725" y="3600450"/>
          <a:ext cx="523875" cy="323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95250</xdr:colOff>
      <xdr:row>28</xdr:row>
      <xdr:rowOff>104775</xdr:rowOff>
    </xdr:from>
    <xdr:to>
      <xdr:col>2</xdr:col>
      <xdr:colOff>381000</xdr:colOff>
      <xdr:row>30</xdr:row>
      <xdr:rowOff>19050</xdr:rowOff>
    </xdr:to>
    <xdr:sp macro="" textlink="">
      <xdr:nvSpPr>
        <xdr:cNvPr id="30" name="Object 88" hidden="1"/>
        <xdr:cNvSpPr>
          <a:spLocks noChangeArrowheads="1"/>
        </xdr:cNvSpPr>
      </xdr:nvSpPr>
      <xdr:spPr bwMode="auto">
        <a:xfrm>
          <a:off x="95250" y="5305425"/>
          <a:ext cx="523875" cy="3143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85725</xdr:colOff>
      <xdr:row>35</xdr:row>
      <xdr:rowOff>85725</xdr:rowOff>
    </xdr:from>
    <xdr:to>
      <xdr:col>2</xdr:col>
      <xdr:colOff>371475</xdr:colOff>
      <xdr:row>36</xdr:row>
      <xdr:rowOff>114300</xdr:rowOff>
    </xdr:to>
    <xdr:sp macro="" textlink="">
      <xdr:nvSpPr>
        <xdr:cNvPr id="31" name="Object 89" hidden="1"/>
        <xdr:cNvSpPr>
          <a:spLocks noChangeArrowheads="1"/>
        </xdr:cNvSpPr>
      </xdr:nvSpPr>
      <xdr:spPr bwMode="auto">
        <a:xfrm>
          <a:off x="85725" y="6686550"/>
          <a:ext cx="523875" cy="3143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95250</xdr:colOff>
      <xdr:row>48</xdr:row>
      <xdr:rowOff>0</xdr:rowOff>
    </xdr:from>
    <xdr:to>
      <xdr:col>2</xdr:col>
      <xdr:colOff>381000</xdr:colOff>
      <xdr:row>49</xdr:row>
      <xdr:rowOff>114300</xdr:rowOff>
    </xdr:to>
    <xdr:sp macro="" textlink="">
      <xdr:nvSpPr>
        <xdr:cNvPr id="32" name="Object 90" hidden="1"/>
        <xdr:cNvSpPr>
          <a:spLocks noChangeArrowheads="1"/>
        </xdr:cNvSpPr>
      </xdr:nvSpPr>
      <xdr:spPr bwMode="auto">
        <a:xfrm>
          <a:off x="95250" y="9201150"/>
          <a:ext cx="523875" cy="323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104775</xdr:colOff>
      <xdr:row>56</xdr:row>
      <xdr:rowOff>95250</xdr:rowOff>
    </xdr:from>
    <xdr:to>
      <xdr:col>3</xdr:col>
      <xdr:colOff>133350</xdr:colOff>
      <xdr:row>58</xdr:row>
      <xdr:rowOff>19050</xdr:rowOff>
    </xdr:to>
    <xdr:sp macro="" textlink="">
      <xdr:nvSpPr>
        <xdr:cNvPr id="33" name="Object 91" hidden="1"/>
        <xdr:cNvSpPr>
          <a:spLocks noChangeArrowheads="1"/>
        </xdr:cNvSpPr>
      </xdr:nvSpPr>
      <xdr:spPr bwMode="auto">
        <a:xfrm>
          <a:off x="104775" y="10896600"/>
          <a:ext cx="523875" cy="323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20</xdr:row>
      <xdr:rowOff>0</xdr:rowOff>
    </xdr:from>
    <xdr:to>
      <xdr:col>10</xdr:col>
      <xdr:colOff>0</xdr:colOff>
      <xdr:row>20</xdr:row>
      <xdr:rowOff>0</xdr:rowOff>
    </xdr:to>
    <xdr:sp macro="" textlink="">
      <xdr:nvSpPr>
        <xdr:cNvPr id="34" name="AutoShape 16"/>
        <xdr:cNvSpPr>
          <a:spLocks noChangeArrowheads="1"/>
        </xdr:cNvSpPr>
      </xdr:nvSpPr>
      <xdr:spPr bwMode="auto">
        <a:xfrm>
          <a:off x="4210050" y="3600450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20</xdr:row>
      <xdr:rowOff>0</xdr:rowOff>
    </xdr:from>
    <xdr:to>
      <xdr:col>10</xdr:col>
      <xdr:colOff>0</xdr:colOff>
      <xdr:row>20</xdr:row>
      <xdr:rowOff>0</xdr:rowOff>
    </xdr:to>
    <xdr:sp macro="" textlink="">
      <xdr:nvSpPr>
        <xdr:cNvPr id="35" name="AutoShape 33"/>
        <xdr:cNvSpPr>
          <a:spLocks noChangeArrowheads="1"/>
        </xdr:cNvSpPr>
      </xdr:nvSpPr>
      <xdr:spPr bwMode="auto">
        <a:xfrm>
          <a:off x="4210050" y="3600450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20</xdr:row>
      <xdr:rowOff>0</xdr:rowOff>
    </xdr:from>
    <xdr:to>
      <xdr:col>10</xdr:col>
      <xdr:colOff>0</xdr:colOff>
      <xdr:row>20</xdr:row>
      <xdr:rowOff>0</xdr:rowOff>
    </xdr:to>
    <xdr:sp macro="" textlink="">
      <xdr:nvSpPr>
        <xdr:cNvPr id="36" name="AutoShape 63"/>
        <xdr:cNvSpPr>
          <a:spLocks noChangeArrowheads="1"/>
        </xdr:cNvSpPr>
      </xdr:nvSpPr>
      <xdr:spPr bwMode="auto">
        <a:xfrm>
          <a:off x="4210050" y="3600450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20</xdr:row>
      <xdr:rowOff>0</xdr:rowOff>
    </xdr:from>
    <xdr:to>
      <xdr:col>10</xdr:col>
      <xdr:colOff>0</xdr:colOff>
      <xdr:row>20</xdr:row>
      <xdr:rowOff>0</xdr:rowOff>
    </xdr:to>
    <xdr:sp macro="" textlink="">
      <xdr:nvSpPr>
        <xdr:cNvPr id="37" name="AutoShape 80"/>
        <xdr:cNvSpPr>
          <a:spLocks noChangeArrowheads="1"/>
        </xdr:cNvSpPr>
      </xdr:nvSpPr>
      <xdr:spPr bwMode="auto">
        <a:xfrm>
          <a:off x="4210050" y="3600450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 macro="" textlink="">
      <xdr:nvSpPr>
        <xdr:cNvPr id="38" name="AutoShape 16"/>
        <xdr:cNvSpPr>
          <a:spLocks noChangeArrowheads="1"/>
        </xdr:cNvSpPr>
      </xdr:nvSpPr>
      <xdr:spPr bwMode="auto">
        <a:xfrm>
          <a:off x="4210050" y="6400800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 macro="" textlink="">
      <xdr:nvSpPr>
        <xdr:cNvPr id="39" name="AutoShape 33"/>
        <xdr:cNvSpPr>
          <a:spLocks noChangeArrowheads="1"/>
        </xdr:cNvSpPr>
      </xdr:nvSpPr>
      <xdr:spPr bwMode="auto">
        <a:xfrm>
          <a:off x="4210050" y="6400800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 macro="" textlink="">
      <xdr:nvSpPr>
        <xdr:cNvPr id="40" name="AutoShape 63"/>
        <xdr:cNvSpPr>
          <a:spLocks noChangeArrowheads="1"/>
        </xdr:cNvSpPr>
      </xdr:nvSpPr>
      <xdr:spPr bwMode="auto">
        <a:xfrm>
          <a:off x="4210050" y="6400800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 macro="" textlink="">
      <xdr:nvSpPr>
        <xdr:cNvPr id="41" name="AutoShape 80"/>
        <xdr:cNvSpPr>
          <a:spLocks noChangeArrowheads="1"/>
        </xdr:cNvSpPr>
      </xdr:nvSpPr>
      <xdr:spPr bwMode="auto">
        <a:xfrm>
          <a:off x="4210050" y="6400800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13</xdr:row>
      <xdr:rowOff>0</xdr:rowOff>
    </xdr:to>
    <xdr:sp macro="" textlink="">
      <xdr:nvSpPr>
        <xdr:cNvPr id="42" name="AutoShape 16"/>
        <xdr:cNvSpPr>
          <a:spLocks noChangeArrowheads="1"/>
        </xdr:cNvSpPr>
      </xdr:nvSpPr>
      <xdr:spPr bwMode="auto">
        <a:xfrm>
          <a:off x="4210050" y="2200275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13</xdr:row>
      <xdr:rowOff>0</xdr:rowOff>
    </xdr:to>
    <xdr:sp macro="" textlink="">
      <xdr:nvSpPr>
        <xdr:cNvPr id="43" name="AutoShape 33"/>
        <xdr:cNvSpPr>
          <a:spLocks noChangeArrowheads="1"/>
        </xdr:cNvSpPr>
      </xdr:nvSpPr>
      <xdr:spPr bwMode="auto">
        <a:xfrm>
          <a:off x="4210050" y="2200275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85725</xdr:colOff>
      <xdr:row>7</xdr:row>
      <xdr:rowOff>104775</xdr:rowOff>
    </xdr:from>
    <xdr:to>
      <xdr:col>2</xdr:col>
      <xdr:colOff>371475</xdr:colOff>
      <xdr:row>10</xdr:row>
      <xdr:rowOff>0</xdr:rowOff>
    </xdr:to>
    <xdr:sp macro="" textlink="">
      <xdr:nvSpPr>
        <xdr:cNvPr id="44" name="Object 40" hidden="1"/>
        <xdr:cNvSpPr>
          <a:spLocks noChangeArrowheads="1"/>
        </xdr:cNvSpPr>
      </xdr:nvSpPr>
      <xdr:spPr bwMode="auto">
        <a:xfrm>
          <a:off x="85725" y="1104900"/>
          <a:ext cx="523875" cy="552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13</xdr:row>
      <xdr:rowOff>0</xdr:rowOff>
    </xdr:to>
    <xdr:sp macro="" textlink="">
      <xdr:nvSpPr>
        <xdr:cNvPr id="45" name="AutoShape 63"/>
        <xdr:cNvSpPr>
          <a:spLocks noChangeArrowheads="1"/>
        </xdr:cNvSpPr>
      </xdr:nvSpPr>
      <xdr:spPr bwMode="auto">
        <a:xfrm>
          <a:off x="4210050" y="2200275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13</xdr:row>
      <xdr:rowOff>0</xdr:rowOff>
    </xdr:to>
    <xdr:sp macro="" textlink="">
      <xdr:nvSpPr>
        <xdr:cNvPr id="46" name="AutoShape 80"/>
        <xdr:cNvSpPr>
          <a:spLocks noChangeArrowheads="1"/>
        </xdr:cNvSpPr>
      </xdr:nvSpPr>
      <xdr:spPr bwMode="auto">
        <a:xfrm>
          <a:off x="4210050" y="2200275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85725</xdr:colOff>
      <xdr:row>7</xdr:row>
      <xdr:rowOff>104775</xdr:rowOff>
    </xdr:from>
    <xdr:to>
      <xdr:col>2</xdr:col>
      <xdr:colOff>371475</xdr:colOff>
      <xdr:row>10</xdr:row>
      <xdr:rowOff>0</xdr:rowOff>
    </xdr:to>
    <xdr:sp macro="" textlink="">
      <xdr:nvSpPr>
        <xdr:cNvPr id="47" name="Object 87" hidden="1"/>
        <xdr:cNvSpPr>
          <a:spLocks noChangeArrowheads="1"/>
        </xdr:cNvSpPr>
      </xdr:nvSpPr>
      <xdr:spPr bwMode="auto">
        <a:xfrm>
          <a:off x="85725" y="1104900"/>
          <a:ext cx="523875" cy="552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13</xdr:row>
      <xdr:rowOff>0</xdr:rowOff>
    </xdr:to>
    <xdr:sp macro="" textlink="">
      <xdr:nvSpPr>
        <xdr:cNvPr id="48" name="AutoShape 16"/>
        <xdr:cNvSpPr>
          <a:spLocks noChangeArrowheads="1"/>
        </xdr:cNvSpPr>
      </xdr:nvSpPr>
      <xdr:spPr bwMode="auto">
        <a:xfrm>
          <a:off x="4210050" y="2200275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13</xdr:row>
      <xdr:rowOff>0</xdr:rowOff>
    </xdr:to>
    <xdr:sp macro="" textlink="">
      <xdr:nvSpPr>
        <xdr:cNvPr id="49" name="AutoShape 33"/>
        <xdr:cNvSpPr>
          <a:spLocks noChangeArrowheads="1"/>
        </xdr:cNvSpPr>
      </xdr:nvSpPr>
      <xdr:spPr bwMode="auto">
        <a:xfrm>
          <a:off x="4210050" y="2200275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13</xdr:row>
      <xdr:rowOff>0</xdr:rowOff>
    </xdr:to>
    <xdr:sp macro="" textlink="">
      <xdr:nvSpPr>
        <xdr:cNvPr id="50" name="AutoShape 63"/>
        <xdr:cNvSpPr>
          <a:spLocks noChangeArrowheads="1"/>
        </xdr:cNvSpPr>
      </xdr:nvSpPr>
      <xdr:spPr bwMode="auto">
        <a:xfrm>
          <a:off x="4210050" y="2200275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13</xdr:row>
      <xdr:rowOff>0</xdr:rowOff>
    </xdr:to>
    <xdr:sp macro="" textlink="">
      <xdr:nvSpPr>
        <xdr:cNvPr id="51" name="AutoShape 80"/>
        <xdr:cNvSpPr>
          <a:spLocks noChangeArrowheads="1"/>
        </xdr:cNvSpPr>
      </xdr:nvSpPr>
      <xdr:spPr bwMode="auto">
        <a:xfrm>
          <a:off x="4210050" y="2200275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macro="" textlink="">
      <xdr:nvSpPr>
        <xdr:cNvPr id="52" name="AutoShape 16"/>
        <xdr:cNvSpPr>
          <a:spLocks noChangeArrowheads="1"/>
        </xdr:cNvSpPr>
      </xdr:nvSpPr>
      <xdr:spPr bwMode="auto">
        <a:xfrm>
          <a:off x="4210050" y="5000625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macro="" textlink="">
      <xdr:nvSpPr>
        <xdr:cNvPr id="53" name="AutoShape 33"/>
        <xdr:cNvSpPr>
          <a:spLocks noChangeArrowheads="1"/>
        </xdr:cNvSpPr>
      </xdr:nvSpPr>
      <xdr:spPr bwMode="auto">
        <a:xfrm>
          <a:off x="4210050" y="5000625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85725</xdr:colOff>
      <xdr:row>21</xdr:row>
      <xdr:rowOff>104775</xdr:rowOff>
    </xdr:from>
    <xdr:to>
      <xdr:col>2</xdr:col>
      <xdr:colOff>371475</xdr:colOff>
      <xdr:row>22</xdr:row>
      <xdr:rowOff>161925</xdr:rowOff>
    </xdr:to>
    <xdr:sp macro="" textlink="">
      <xdr:nvSpPr>
        <xdr:cNvPr id="54" name="Object 40" hidden="1"/>
        <xdr:cNvSpPr>
          <a:spLocks noChangeArrowheads="1"/>
        </xdr:cNvSpPr>
      </xdr:nvSpPr>
      <xdr:spPr bwMode="auto">
        <a:xfrm>
          <a:off x="85725" y="3905250"/>
          <a:ext cx="523875" cy="342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95250</xdr:colOff>
      <xdr:row>35</xdr:row>
      <xdr:rowOff>104775</xdr:rowOff>
    </xdr:from>
    <xdr:to>
      <xdr:col>2</xdr:col>
      <xdr:colOff>381000</xdr:colOff>
      <xdr:row>36</xdr:row>
      <xdr:rowOff>133350</xdr:rowOff>
    </xdr:to>
    <xdr:sp macro="" textlink="">
      <xdr:nvSpPr>
        <xdr:cNvPr id="55" name="Object 41" hidden="1"/>
        <xdr:cNvSpPr>
          <a:spLocks noChangeArrowheads="1"/>
        </xdr:cNvSpPr>
      </xdr:nvSpPr>
      <xdr:spPr bwMode="auto">
        <a:xfrm>
          <a:off x="95250" y="6705600"/>
          <a:ext cx="523875" cy="3143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85725</xdr:colOff>
      <xdr:row>49</xdr:row>
      <xdr:rowOff>85725</xdr:rowOff>
    </xdr:from>
    <xdr:to>
      <xdr:col>2</xdr:col>
      <xdr:colOff>371475</xdr:colOff>
      <xdr:row>50</xdr:row>
      <xdr:rowOff>133350</xdr:rowOff>
    </xdr:to>
    <xdr:sp macro="" textlink="">
      <xdr:nvSpPr>
        <xdr:cNvPr id="56" name="Object 42" hidden="1"/>
        <xdr:cNvSpPr>
          <a:spLocks noChangeArrowheads="1"/>
        </xdr:cNvSpPr>
      </xdr:nvSpPr>
      <xdr:spPr bwMode="auto">
        <a:xfrm>
          <a:off x="85725" y="9486900"/>
          <a:ext cx="523875" cy="3333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95250</xdr:colOff>
      <xdr:row>63</xdr:row>
      <xdr:rowOff>95250</xdr:rowOff>
    </xdr:from>
    <xdr:to>
      <xdr:col>2</xdr:col>
      <xdr:colOff>381000</xdr:colOff>
      <xdr:row>64</xdr:row>
      <xdr:rowOff>152400</xdr:rowOff>
    </xdr:to>
    <xdr:sp macro="" textlink="">
      <xdr:nvSpPr>
        <xdr:cNvPr id="57" name="Object 43" hidden="1"/>
        <xdr:cNvSpPr>
          <a:spLocks noChangeArrowheads="1"/>
        </xdr:cNvSpPr>
      </xdr:nvSpPr>
      <xdr:spPr bwMode="auto">
        <a:xfrm>
          <a:off x="95250" y="12296775"/>
          <a:ext cx="523875" cy="342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104775</xdr:colOff>
      <xdr:row>77</xdr:row>
      <xdr:rowOff>0</xdr:rowOff>
    </xdr:from>
    <xdr:to>
      <xdr:col>3</xdr:col>
      <xdr:colOff>133350</xdr:colOff>
      <xdr:row>78</xdr:row>
      <xdr:rowOff>104775</xdr:rowOff>
    </xdr:to>
    <xdr:sp macro="" textlink="">
      <xdr:nvSpPr>
        <xdr:cNvPr id="58" name="Object 44" hidden="1"/>
        <xdr:cNvSpPr>
          <a:spLocks noChangeArrowheads="1"/>
        </xdr:cNvSpPr>
      </xdr:nvSpPr>
      <xdr:spPr bwMode="auto">
        <a:xfrm>
          <a:off x="104775" y="15001875"/>
          <a:ext cx="523875" cy="342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macro="" textlink="">
      <xdr:nvSpPr>
        <xdr:cNvPr id="59" name="AutoShape 63"/>
        <xdr:cNvSpPr>
          <a:spLocks noChangeArrowheads="1"/>
        </xdr:cNvSpPr>
      </xdr:nvSpPr>
      <xdr:spPr bwMode="auto">
        <a:xfrm>
          <a:off x="4210050" y="5000625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macro="" textlink="">
      <xdr:nvSpPr>
        <xdr:cNvPr id="60" name="AutoShape 80"/>
        <xdr:cNvSpPr>
          <a:spLocks noChangeArrowheads="1"/>
        </xdr:cNvSpPr>
      </xdr:nvSpPr>
      <xdr:spPr bwMode="auto">
        <a:xfrm>
          <a:off x="4210050" y="5000625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85725</xdr:colOff>
      <xdr:row>21</xdr:row>
      <xdr:rowOff>104775</xdr:rowOff>
    </xdr:from>
    <xdr:to>
      <xdr:col>2</xdr:col>
      <xdr:colOff>371475</xdr:colOff>
      <xdr:row>22</xdr:row>
      <xdr:rowOff>161925</xdr:rowOff>
    </xdr:to>
    <xdr:sp macro="" textlink="">
      <xdr:nvSpPr>
        <xdr:cNvPr id="61" name="Object 87" hidden="1"/>
        <xdr:cNvSpPr>
          <a:spLocks noChangeArrowheads="1"/>
        </xdr:cNvSpPr>
      </xdr:nvSpPr>
      <xdr:spPr bwMode="auto">
        <a:xfrm>
          <a:off x="85725" y="3905250"/>
          <a:ext cx="523875" cy="342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95250</xdr:colOff>
      <xdr:row>35</xdr:row>
      <xdr:rowOff>104775</xdr:rowOff>
    </xdr:from>
    <xdr:to>
      <xdr:col>2</xdr:col>
      <xdr:colOff>381000</xdr:colOff>
      <xdr:row>36</xdr:row>
      <xdr:rowOff>133350</xdr:rowOff>
    </xdr:to>
    <xdr:sp macro="" textlink="">
      <xdr:nvSpPr>
        <xdr:cNvPr id="62" name="Object 88" hidden="1"/>
        <xdr:cNvSpPr>
          <a:spLocks noChangeArrowheads="1"/>
        </xdr:cNvSpPr>
      </xdr:nvSpPr>
      <xdr:spPr bwMode="auto">
        <a:xfrm>
          <a:off x="95250" y="6705600"/>
          <a:ext cx="523875" cy="3143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85725</xdr:colOff>
      <xdr:row>49</xdr:row>
      <xdr:rowOff>85725</xdr:rowOff>
    </xdr:from>
    <xdr:to>
      <xdr:col>2</xdr:col>
      <xdr:colOff>371475</xdr:colOff>
      <xdr:row>50</xdr:row>
      <xdr:rowOff>133350</xdr:rowOff>
    </xdr:to>
    <xdr:sp macro="" textlink="">
      <xdr:nvSpPr>
        <xdr:cNvPr id="63" name="Object 89" hidden="1"/>
        <xdr:cNvSpPr>
          <a:spLocks noChangeArrowheads="1"/>
        </xdr:cNvSpPr>
      </xdr:nvSpPr>
      <xdr:spPr bwMode="auto">
        <a:xfrm>
          <a:off x="85725" y="9486900"/>
          <a:ext cx="523875" cy="3333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95250</xdr:colOff>
      <xdr:row>63</xdr:row>
      <xdr:rowOff>95250</xdr:rowOff>
    </xdr:from>
    <xdr:to>
      <xdr:col>2</xdr:col>
      <xdr:colOff>381000</xdr:colOff>
      <xdr:row>64</xdr:row>
      <xdr:rowOff>152400</xdr:rowOff>
    </xdr:to>
    <xdr:sp macro="" textlink="">
      <xdr:nvSpPr>
        <xdr:cNvPr id="64" name="Object 90" hidden="1"/>
        <xdr:cNvSpPr>
          <a:spLocks noChangeArrowheads="1"/>
        </xdr:cNvSpPr>
      </xdr:nvSpPr>
      <xdr:spPr bwMode="auto">
        <a:xfrm>
          <a:off x="95250" y="12296775"/>
          <a:ext cx="523875" cy="342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104775</xdr:colOff>
      <xdr:row>77</xdr:row>
      <xdr:rowOff>0</xdr:rowOff>
    </xdr:from>
    <xdr:to>
      <xdr:col>3</xdr:col>
      <xdr:colOff>133350</xdr:colOff>
      <xdr:row>78</xdr:row>
      <xdr:rowOff>104775</xdr:rowOff>
    </xdr:to>
    <xdr:sp macro="" textlink="">
      <xdr:nvSpPr>
        <xdr:cNvPr id="65" name="Object 91" hidden="1"/>
        <xdr:cNvSpPr>
          <a:spLocks noChangeArrowheads="1"/>
        </xdr:cNvSpPr>
      </xdr:nvSpPr>
      <xdr:spPr bwMode="auto">
        <a:xfrm>
          <a:off x="104775" y="15001875"/>
          <a:ext cx="523875" cy="342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macro="" textlink="">
      <xdr:nvSpPr>
        <xdr:cNvPr id="66" name="AutoShape 16"/>
        <xdr:cNvSpPr>
          <a:spLocks noChangeArrowheads="1"/>
        </xdr:cNvSpPr>
      </xdr:nvSpPr>
      <xdr:spPr bwMode="auto">
        <a:xfrm>
          <a:off x="4210050" y="5000625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macro="" textlink="">
      <xdr:nvSpPr>
        <xdr:cNvPr id="67" name="AutoShape 33"/>
        <xdr:cNvSpPr>
          <a:spLocks noChangeArrowheads="1"/>
        </xdr:cNvSpPr>
      </xdr:nvSpPr>
      <xdr:spPr bwMode="auto">
        <a:xfrm>
          <a:off x="4210050" y="5000625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macro="" textlink="">
      <xdr:nvSpPr>
        <xdr:cNvPr id="68" name="AutoShape 63"/>
        <xdr:cNvSpPr>
          <a:spLocks noChangeArrowheads="1"/>
        </xdr:cNvSpPr>
      </xdr:nvSpPr>
      <xdr:spPr bwMode="auto">
        <a:xfrm>
          <a:off x="4210050" y="5000625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macro="" textlink="">
      <xdr:nvSpPr>
        <xdr:cNvPr id="69" name="AutoShape 80"/>
        <xdr:cNvSpPr>
          <a:spLocks noChangeArrowheads="1"/>
        </xdr:cNvSpPr>
      </xdr:nvSpPr>
      <xdr:spPr bwMode="auto">
        <a:xfrm>
          <a:off x="4210050" y="5000625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 macro="" textlink="">
      <xdr:nvSpPr>
        <xdr:cNvPr id="70" name="AutoShape 16"/>
        <xdr:cNvSpPr>
          <a:spLocks noChangeArrowheads="1"/>
        </xdr:cNvSpPr>
      </xdr:nvSpPr>
      <xdr:spPr bwMode="auto">
        <a:xfrm>
          <a:off x="4210050" y="7800975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 macro="" textlink="">
      <xdr:nvSpPr>
        <xdr:cNvPr id="71" name="AutoShape 33"/>
        <xdr:cNvSpPr>
          <a:spLocks noChangeArrowheads="1"/>
        </xdr:cNvSpPr>
      </xdr:nvSpPr>
      <xdr:spPr bwMode="auto">
        <a:xfrm>
          <a:off x="4210050" y="7800975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 macro="" textlink="">
      <xdr:nvSpPr>
        <xdr:cNvPr id="72" name="AutoShape 63"/>
        <xdr:cNvSpPr>
          <a:spLocks noChangeArrowheads="1"/>
        </xdr:cNvSpPr>
      </xdr:nvSpPr>
      <xdr:spPr bwMode="auto">
        <a:xfrm>
          <a:off x="4210050" y="7800975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 macro="" textlink="">
      <xdr:nvSpPr>
        <xdr:cNvPr id="73" name="AutoShape 80"/>
        <xdr:cNvSpPr>
          <a:spLocks noChangeArrowheads="1"/>
        </xdr:cNvSpPr>
      </xdr:nvSpPr>
      <xdr:spPr bwMode="auto">
        <a:xfrm>
          <a:off x="4210050" y="7800975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13</xdr:row>
      <xdr:rowOff>0</xdr:rowOff>
    </xdr:to>
    <xdr:sp macro="" textlink="">
      <xdr:nvSpPr>
        <xdr:cNvPr id="74" name="AutoShape 16"/>
        <xdr:cNvSpPr>
          <a:spLocks noChangeArrowheads="1"/>
        </xdr:cNvSpPr>
      </xdr:nvSpPr>
      <xdr:spPr bwMode="auto">
        <a:xfrm>
          <a:off x="4210050" y="2200275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13</xdr:row>
      <xdr:rowOff>0</xdr:rowOff>
    </xdr:to>
    <xdr:sp macro="" textlink="">
      <xdr:nvSpPr>
        <xdr:cNvPr id="75" name="AutoShape 33"/>
        <xdr:cNvSpPr>
          <a:spLocks noChangeArrowheads="1"/>
        </xdr:cNvSpPr>
      </xdr:nvSpPr>
      <xdr:spPr bwMode="auto">
        <a:xfrm>
          <a:off x="4210050" y="2200275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85725</xdr:colOff>
      <xdr:row>7</xdr:row>
      <xdr:rowOff>104775</xdr:rowOff>
    </xdr:from>
    <xdr:to>
      <xdr:col>2</xdr:col>
      <xdr:colOff>371475</xdr:colOff>
      <xdr:row>10</xdr:row>
      <xdr:rowOff>0</xdr:rowOff>
    </xdr:to>
    <xdr:sp macro="" textlink="">
      <xdr:nvSpPr>
        <xdr:cNvPr id="76" name="Object 40" hidden="1"/>
        <xdr:cNvSpPr>
          <a:spLocks noChangeArrowheads="1"/>
        </xdr:cNvSpPr>
      </xdr:nvSpPr>
      <xdr:spPr bwMode="auto">
        <a:xfrm>
          <a:off x="85725" y="1104900"/>
          <a:ext cx="523875" cy="552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13</xdr:row>
      <xdr:rowOff>0</xdr:rowOff>
    </xdr:to>
    <xdr:sp macro="" textlink="">
      <xdr:nvSpPr>
        <xdr:cNvPr id="77" name="AutoShape 63"/>
        <xdr:cNvSpPr>
          <a:spLocks noChangeArrowheads="1"/>
        </xdr:cNvSpPr>
      </xdr:nvSpPr>
      <xdr:spPr bwMode="auto">
        <a:xfrm>
          <a:off x="4210050" y="2200275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13</xdr:row>
      <xdr:rowOff>0</xdr:rowOff>
    </xdr:to>
    <xdr:sp macro="" textlink="">
      <xdr:nvSpPr>
        <xdr:cNvPr id="78" name="AutoShape 80"/>
        <xdr:cNvSpPr>
          <a:spLocks noChangeArrowheads="1"/>
        </xdr:cNvSpPr>
      </xdr:nvSpPr>
      <xdr:spPr bwMode="auto">
        <a:xfrm>
          <a:off x="4210050" y="2200275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85725</xdr:colOff>
      <xdr:row>7</xdr:row>
      <xdr:rowOff>104775</xdr:rowOff>
    </xdr:from>
    <xdr:to>
      <xdr:col>2</xdr:col>
      <xdr:colOff>371475</xdr:colOff>
      <xdr:row>10</xdr:row>
      <xdr:rowOff>0</xdr:rowOff>
    </xdr:to>
    <xdr:sp macro="" textlink="">
      <xdr:nvSpPr>
        <xdr:cNvPr id="79" name="Object 87" hidden="1"/>
        <xdr:cNvSpPr>
          <a:spLocks noChangeArrowheads="1"/>
        </xdr:cNvSpPr>
      </xdr:nvSpPr>
      <xdr:spPr bwMode="auto">
        <a:xfrm>
          <a:off x="85725" y="1104900"/>
          <a:ext cx="523875" cy="552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13</xdr:row>
      <xdr:rowOff>0</xdr:rowOff>
    </xdr:to>
    <xdr:sp macro="" textlink="">
      <xdr:nvSpPr>
        <xdr:cNvPr id="80" name="AutoShape 16"/>
        <xdr:cNvSpPr>
          <a:spLocks noChangeArrowheads="1"/>
        </xdr:cNvSpPr>
      </xdr:nvSpPr>
      <xdr:spPr bwMode="auto">
        <a:xfrm>
          <a:off x="4210050" y="2200275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13</xdr:row>
      <xdr:rowOff>0</xdr:rowOff>
    </xdr:to>
    <xdr:sp macro="" textlink="">
      <xdr:nvSpPr>
        <xdr:cNvPr id="81" name="AutoShape 33"/>
        <xdr:cNvSpPr>
          <a:spLocks noChangeArrowheads="1"/>
        </xdr:cNvSpPr>
      </xdr:nvSpPr>
      <xdr:spPr bwMode="auto">
        <a:xfrm>
          <a:off x="4210050" y="2200275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13</xdr:row>
      <xdr:rowOff>0</xdr:rowOff>
    </xdr:to>
    <xdr:sp macro="" textlink="">
      <xdr:nvSpPr>
        <xdr:cNvPr id="82" name="AutoShape 63"/>
        <xdr:cNvSpPr>
          <a:spLocks noChangeArrowheads="1"/>
        </xdr:cNvSpPr>
      </xdr:nvSpPr>
      <xdr:spPr bwMode="auto">
        <a:xfrm>
          <a:off x="4210050" y="2200275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13</xdr:row>
      <xdr:rowOff>0</xdr:rowOff>
    </xdr:to>
    <xdr:sp macro="" textlink="">
      <xdr:nvSpPr>
        <xdr:cNvPr id="83" name="AutoShape 80"/>
        <xdr:cNvSpPr>
          <a:spLocks noChangeArrowheads="1"/>
        </xdr:cNvSpPr>
      </xdr:nvSpPr>
      <xdr:spPr bwMode="auto">
        <a:xfrm>
          <a:off x="4210050" y="2200275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</xdr:col>
      <xdr:colOff>19050</xdr:colOff>
      <xdr:row>77</xdr:row>
      <xdr:rowOff>0</xdr:rowOff>
    </xdr:from>
    <xdr:to>
      <xdr:col>2</xdr:col>
      <xdr:colOff>304800</xdr:colOff>
      <xdr:row>78</xdr:row>
      <xdr:rowOff>133350</xdr:rowOff>
    </xdr:to>
    <xdr:sp macro="" textlink="">
      <xdr:nvSpPr>
        <xdr:cNvPr id="84" name="Object 14" hidden="1"/>
        <xdr:cNvSpPr>
          <a:spLocks noChangeArrowheads="1"/>
        </xdr:cNvSpPr>
      </xdr:nvSpPr>
      <xdr:spPr bwMode="auto">
        <a:xfrm>
          <a:off x="200025" y="15001875"/>
          <a:ext cx="552450" cy="4095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0</xdr:col>
      <xdr:colOff>85725</xdr:colOff>
      <xdr:row>77</xdr:row>
      <xdr:rowOff>0</xdr:rowOff>
    </xdr:from>
    <xdr:ext cx="581025" cy="419100"/>
    <xdr:sp macro="" textlink="">
      <xdr:nvSpPr>
        <xdr:cNvPr id="85" name="Object 56" hidden="1"/>
        <xdr:cNvSpPr>
          <a:spLocks noChangeArrowheads="1"/>
        </xdr:cNvSpPr>
      </xdr:nvSpPr>
      <xdr:spPr bwMode="auto">
        <a:xfrm>
          <a:off x="85725" y="15001875"/>
          <a:ext cx="581025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0</xdr:col>
      <xdr:colOff>85725</xdr:colOff>
      <xdr:row>77</xdr:row>
      <xdr:rowOff>0</xdr:rowOff>
    </xdr:from>
    <xdr:ext cx="581025" cy="419100"/>
    <xdr:sp macro="" textlink="">
      <xdr:nvSpPr>
        <xdr:cNvPr id="86" name="Object 56" hidden="1"/>
        <xdr:cNvSpPr>
          <a:spLocks noChangeArrowheads="1"/>
        </xdr:cNvSpPr>
      </xdr:nvSpPr>
      <xdr:spPr bwMode="auto">
        <a:xfrm>
          <a:off x="85725" y="15001875"/>
          <a:ext cx="581025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1</xdr:col>
      <xdr:colOff>19050</xdr:colOff>
      <xdr:row>63</xdr:row>
      <xdr:rowOff>9525</xdr:rowOff>
    </xdr:from>
    <xdr:to>
      <xdr:col>2</xdr:col>
      <xdr:colOff>304800</xdr:colOff>
      <xdr:row>64</xdr:row>
      <xdr:rowOff>133350</xdr:rowOff>
    </xdr:to>
    <xdr:sp macro="" textlink="">
      <xdr:nvSpPr>
        <xdr:cNvPr id="87" name="Object 14" hidden="1"/>
        <xdr:cNvSpPr>
          <a:spLocks noChangeArrowheads="1"/>
        </xdr:cNvSpPr>
      </xdr:nvSpPr>
      <xdr:spPr bwMode="auto">
        <a:xfrm>
          <a:off x="200025" y="12211050"/>
          <a:ext cx="552450" cy="4095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0</xdr:col>
      <xdr:colOff>85725</xdr:colOff>
      <xdr:row>63</xdr:row>
      <xdr:rowOff>0</xdr:rowOff>
    </xdr:from>
    <xdr:ext cx="581025" cy="419100"/>
    <xdr:sp macro="" textlink="">
      <xdr:nvSpPr>
        <xdr:cNvPr id="88" name="Object 56" hidden="1"/>
        <xdr:cNvSpPr>
          <a:spLocks noChangeArrowheads="1"/>
        </xdr:cNvSpPr>
      </xdr:nvSpPr>
      <xdr:spPr bwMode="auto">
        <a:xfrm>
          <a:off x="85725" y="12201525"/>
          <a:ext cx="581025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0</xdr:col>
      <xdr:colOff>85725</xdr:colOff>
      <xdr:row>63</xdr:row>
      <xdr:rowOff>0</xdr:rowOff>
    </xdr:from>
    <xdr:ext cx="581025" cy="419100"/>
    <xdr:sp macro="" textlink="">
      <xdr:nvSpPr>
        <xdr:cNvPr id="89" name="Object 56" hidden="1"/>
        <xdr:cNvSpPr>
          <a:spLocks noChangeArrowheads="1"/>
        </xdr:cNvSpPr>
      </xdr:nvSpPr>
      <xdr:spPr bwMode="auto">
        <a:xfrm>
          <a:off x="85725" y="12201525"/>
          <a:ext cx="581025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>
    <xdr:from>
      <xdr:col>1</xdr:col>
      <xdr:colOff>28697</xdr:colOff>
      <xdr:row>64</xdr:row>
      <xdr:rowOff>14106</xdr:rowOff>
    </xdr:from>
    <xdr:to>
      <xdr:col>2</xdr:col>
      <xdr:colOff>729</xdr:colOff>
      <xdr:row>65</xdr:row>
      <xdr:rowOff>190</xdr:rowOff>
    </xdr:to>
    <xdr:grpSp>
      <xdr:nvGrpSpPr>
        <xdr:cNvPr id="90" name="Группа 89"/>
        <xdr:cNvGrpSpPr>
          <a:grpSpLocks noChangeAspect="1"/>
        </xdr:cNvGrpSpPr>
      </xdr:nvGrpSpPr>
      <xdr:grpSpPr>
        <a:xfrm>
          <a:off x="266822" y="10758306"/>
          <a:ext cx="400657" cy="157534"/>
          <a:chOff x="247169" y="1578778"/>
          <a:chExt cx="534799" cy="162366"/>
        </a:xfrm>
      </xdr:grpSpPr>
      <xdr:sp macro="" textlink="">
        <xdr:nvSpPr>
          <xdr:cNvPr id="91" name="TextBox 90"/>
          <xdr:cNvSpPr txBox="1"/>
        </xdr:nvSpPr>
        <xdr:spPr>
          <a:xfrm>
            <a:off x="513498" y="1578778"/>
            <a:ext cx="268470" cy="9393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lIns="0" tIns="0" rIns="0" bIns="0" rtlCol="0" anchor="t">
            <a:noAutofit/>
          </a:bodyPr>
          <a:lstStyle/>
          <a:p>
            <a:pPr algn="l"/>
            <a:r>
              <a:rPr lang="ru-RU" sz="500" baseline="0">
                <a:solidFill>
                  <a:schemeClr val="dk1"/>
                </a:solidFill>
              </a:rPr>
              <a:t>Ширина</a:t>
            </a:r>
          </a:p>
        </xdr:txBody>
      </xdr:sp>
      <xdr:sp macro="" textlink="">
        <xdr:nvSpPr>
          <xdr:cNvPr id="92" name="TextBox 91"/>
          <xdr:cNvSpPr txBox="1"/>
        </xdr:nvSpPr>
        <xdr:spPr>
          <a:xfrm>
            <a:off x="247169" y="1647208"/>
            <a:ext cx="232884" cy="9393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lIns="0" tIns="0" rIns="0" bIns="0" rtlCol="0" anchor="t">
            <a:noAutofit/>
          </a:bodyPr>
          <a:lstStyle/>
          <a:p>
            <a:pPr algn="l"/>
            <a:r>
              <a:rPr lang="ru-RU" sz="500" baseline="0">
                <a:solidFill>
                  <a:schemeClr val="dk1"/>
                </a:solidFill>
              </a:rPr>
              <a:t>Высота</a:t>
            </a:r>
          </a:p>
        </xdr:txBody>
      </xdr:sp>
    </xdr:grpSp>
    <xdr:clientData/>
  </xdr:twoCellAnchor>
  <xdr:twoCellAnchor editAs="oneCell">
    <xdr:from>
      <xdr:col>1</xdr:col>
      <xdr:colOff>19050</xdr:colOff>
      <xdr:row>49</xdr:row>
      <xdr:rowOff>9525</xdr:rowOff>
    </xdr:from>
    <xdr:to>
      <xdr:col>2</xdr:col>
      <xdr:colOff>304800</xdr:colOff>
      <xdr:row>50</xdr:row>
      <xdr:rowOff>133350</xdr:rowOff>
    </xdr:to>
    <xdr:sp macro="" textlink="">
      <xdr:nvSpPr>
        <xdr:cNvPr id="93" name="Object 14" hidden="1"/>
        <xdr:cNvSpPr>
          <a:spLocks noChangeArrowheads="1"/>
        </xdr:cNvSpPr>
      </xdr:nvSpPr>
      <xdr:spPr bwMode="auto">
        <a:xfrm>
          <a:off x="200025" y="9410700"/>
          <a:ext cx="552450" cy="4095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0</xdr:col>
      <xdr:colOff>85725</xdr:colOff>
      <xdr:row>49</xdr:row>
      <xdr:rowOff>0</xdr:rowOff>
    </xdr:from>
    <xdr:ext cx="581025" cy="419100"/>
    <xdr:sp macro="" textlink="">
      <xdr:nvSpPr>
        <xdr:cNvPr id="94" name="Object 56" hidden="1"/>
        <xdr:cNvSpPr>
          <a:spLocks noChangeArrowheads="1"/>
        </xdr:cNvSpPr>
      </xdr:nvSpPr>
      <xdr:spPr bwMode="auto">
        <a:xfrm>
          <a:off x="85725" y="9401175"/>
          <a:ext cx="581025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0</xdr:col>
      <xdr:colOff>85725</xdr:colOff>
      <xdr:row>49</xdr:row>
      <xdr:rowOff>0</xdr:rowOff>
    </xdr:from>
    <xdr:ext cx="581025" cy="419100"/>
    <xdr:sp macro="" textlink="">
      <xdr:nvSpPr>
        <xdr:cNvPr id="95" name="Object 56" hidden="1"/>
        <xdr:cNvSpPr>
          <a:spLocks noChangeArrowheads="1"/>
        </xdr:cNvSpPr>
      </xdr:nvSpPr>
      <xdr:spPr bwMode="auto">
        <a:xfrm>
          <a:off x="85725" y="9401175"/>
          <a:ext cx="581025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>
    <xdr:from>
      <xdr:col>1</xdr:col>
      <xdr:colOff>28697</xdr:colOff>
      <xdr:row>50</xdr:row>
      <xdr:rowOff>14106</xdr:rowOff>
    </xdr:from>
    <xdr:to>
      <xdr:col>2</xdr:col>
      <xdr:colOff>729</xdr:colOff>
      <xdr:row>51</xdr:row>
      <xdr:rowOff>190</xdr:rowOff>
    </xdr:to>
    <xdr:grpSp>
      <xdr:nvGrpSpPr>
        <xdr:cNvPr id="96" name="Группа 95"/>
        <xdr:cNvGrpSpPr>
          <a:grpSpLocks noChangeAspect="1"/>
        </xdr:cNvGrpSpPr>
      </xdr:nvGrpSpPr>
      <xdr:grpSpPr>
        <a:xfrm>
          <a:off x="266822" y="8415156"/>
          <a:ext cx="400657" cy="157534"/>
          <a:chOff x="247169" y="1578778"/>
          <a:chExt cx="534799" cy="162366"/>
        </a:xfrm>
      </xdr:grpSpPr>
      <xdr:sp macro="" textlink="">
        <xdr:nvSpPr>
          <xdr:cNvPr id="97" name="TextBox 96"/>
          <xdr:cNvSpPr txBox="1"/>
        </xdr:nvSpPr>
        <xdr:spPr>
          <a:xfrm>
            <a:off x="513498" y="1578778"/>
            <a:ext cx="268470" cy="9393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lIns="0" tIns="0" rIns="0" bIns="0" rtlCol="0" anchor="t">
            <a:noAutofit/>
          </a:bodyPr>
          <a:lstStyle/>
          <a:p>
            <a:pPr algn="l"/>
            <a:r>
              <a:rPr lang="ru-RU" sz="500" baseline="0">
                <a:solidFill>
                  <a:schemeClr val="dk1"/>
                </a:solidFill>
              </a:rPr>
              <a:t>Ширина</a:t>
            </a:r>
          </a:p>
        </xdr:txBody>
      </xdr:sp>
      <xdr:sp macro="" textlink="">
        <xdr:nvSpPr>
          <xdr:cNvPr id="98" name="TextBox 97"/>
          <xdr:cNvSpPr txBox="1"/>
        </xdr:nvSpPr>
        <xdr:spPr>
          <a:xfrm>
            <a:off x="247169" y="1647208"/>
            <a:ext cx="232884" cy="9393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lIns="0" tIns="0" rIns="0" bIns="0" rtlCol="0" anchor="t">
            <a:noAutofit/>
          </a:bodyPr>
          <a:lstStyle/>
          <a:p>
            <a:pPr algn="l"/>
            <a:r>
              <a:rPr lang="ru-RU" sz="500" baseline="0">
                <a:solidFill>
                  <a:schemeClr val="dk1"/>
                </a:solidFill>
              </a:rPr>
              <a:t>Высота</a:t>
            </a:r>
          </a:p>
        </xdr:txBody>
      </xdr:sp>
    </xdr:grpSp>
    <xdr:clientData/>
  </xdr:twoCellAnchor>
  <xdr:twoCellAnchor editAs="oneCell">
    <xdr:from>
      <xdr:col>1</xdr:col>
      <xdr:colOff>19050</xdr:colOff>
      <xdr:row>35</xdr:row>
      <xdr:rowOff>9525</xdr:rowOff>
    </xdr:from>
    <xdr:to>
      <xdr:col>2</xdr:col>
      <xdr:colOff>304800</xdr:colOff>
      <xdr:row>36</xdr:row>
      <xdr:rowOff>133350</xdr:rowOff>
    </xdr:to>
    <xdr:sp macro="" textlink="">
      <xdr:nvSpPr>
        <xdr:cNvPr id="99" name="Object 14" hidden="1"/>
        <xdr:cNvSpPr>
          <a:spLocks noChangeArrowheads="1"/>
        </xdr:cNvSpPr>
      </xdr:nvSpPr>
      <xdr:spPr bwMode="auto">
        <a:xfrm>
          <a:off x="200025" y="6610350"/>
          <a:ext cx="552450" cy="4095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0</xdr:col>
      <xdr:colOff>85725</xdr:colOff>
      <xdr:row>35</xdr:row>
      <xdr:rowOff>0</xdr:rowOff>
    </xdr:from>
    <xdr:ext cx="581025" cy="419100"/>
    <xdr:sp macro="" textlink="">
      <xdr:nvSpPr>
        <xdr:cNvPr id="100" name="Object 56" hidden="1"/>
        <xdr:cNvSpPr>
          <a:spLocks noChangeArrowheads="1"/>
        </xdr:cNvSpPr>
      </xdr:nvSpPr>
      <xdr:spPr bwMode="auto">
        <a:xfrm>
          <a:off x="85725" y="6600825"/>
          <a:ext cx="581025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0</xdr:col>
      <xdr:colOff>85725</xdr:colOff>
      <xdr:row>35</xdr:row>
      <xdr:rowOff>0</xdr:rowOff>
    </xdr:from>
    <xdr:ext cx="581025" cy="419100"/>
    <xdr:sp macro="" textlink="">
      <xdr:nvSpPr>
        <xdr:cNvPr id="101" name="Object 56" hidden="1"/>
        <xdr:cNvSpPr>
          <a:spLocks noChangeArrowheads="1"/>
        </xdr:cNvSpPr>
      </xdr:nvSpPr>
      <xdr:spPr bwMode="auto">
        <a:xfrm>
          <a:off x="85725" y="6600825"/>
          <a:ext cx="581025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>
    <xdr:from>
      <xdr:col>1</xdr:col>
      <xdr:colOff>28697</xdr:colOff>
      <xdr:row>36</xdr:row>
      <xdr:rowOff>14106</xdr:rowOff>
    </xdr:from>
    <xdr:to>
      <xdr:col>2</xdr:col>
      <xdr:colOff>729</xdr:colOff>
      <xdr:row>37</xdr:row>
      <xdr:rowOff>190</xdr:rowOff>
    </xdr:to>
    <xdr:grpSp>
      <xdr:nvGrpSpPr>
        <xdr:cNvPr id="102" name="Группа 101"/>
        <xdr:cNvGrpSpPr>
          <a:grpSpLocks noChangeAspect="1"/>
        </xdr:cNvGrpSpPr>
      </xdr:nvGrpSpPr>
      <xdr:grpSpPr>
        <a:xfrm>
          <a:off x="266822" y="6072006"/>
          <a:ext cx="400657" cy="157534"/>
          <a:chOff x="247169" y="1578778"/>
          <a:chExt cx="534799" cy="162366"/>
        </a:xfrm>
      </xdr:grpSpPr>
      <xdr:sp macro="" textlink="">
        <xdr:nvSpPr>
          <xdr:cNvPr id="103" name="TextBox 102"/>
          <xdr:cNvSpPr txBox="1"/>
        </xdr:nvSpPr>
        <xdr:spPr>
          <a:xfrm>
            <a:off x="513498" y="1578778"/>
            <a:ext cx="268470" cy="9393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lIns="0" tIns="0" rIns="0" bIns="0" rtlCol="0" anchor="t">
            <a:noAutofit/>
          </a:bodyPr>
          <a:lstStyle/>
          <a:p>
            <a:pPr algn="l"/>
            <a:r>
              <a:rPr lang="ru-RU" sz="500" baseline="0">
                <a:solidFill>
                  <a:schemeClr val="dk1"/>
                </a:solidFill>
              </a:rPr>
              <a:t>Ширина</a:t>
            </a:r>
          </a:p>
        </xdr:txBody>
      </xdr:sp>
      <xdr:sp macro="" textlink="">
        <xdr:nvSpPr>
          <xdr:cNvPr id="104" name="TextBox 103"/>
          <xdr:cNvSpPr txBox="1"/>
        </xdr:nvSpPr>
        <xdr:spPr>
          <a:xfrm>
            <a:off x="247169" y="1647208"/>
            <a:ext cx="232884" cy="9393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lIns="0" tIns="0" rIns="0" bIns="0" rtlCol="0" anchor="t">
            <a:noAutofit/>
          </a:bodyPr>
          <a:lstStyle/>
          <a:p>
            <a:pPr algn="l"/>
            <a:r>
              <a:rPr lang="ru-RU" sz="500" baseline="0">
                <a:solidFill>
                  <a:schemeClr val="dk1"/>
                </a:solidFill>
              </a:rPr>
              <a:t>Высота</a:t>
            </a:r>
          </a:p>
        </xdr:txBody>
      </xdr:sp>
    </xdr:grpSp>
    <xdr:clientData/>
  </xdr:twoCellAnchor>
  <xdr:twoCellAnchor editAs="oneCell">
    <xdr:from>
      <xdr:col>1</xdr:col>
      <xdr:colOff>19050</xdr:colOff>
      <xdr:row>21</xdr:row>
      <xdr:rowOff>9525</xdr:rowOff>
    </xdr:from>
    <xdr:to>
      <xdr:col>2</xdr:col>
      <xdr:colOff>304800</xdr:colOff>
      <xdr:row>22</xdr:row>
      <xdr:rowOff>133350</xdr:rowOff>
    </xdr:to>
    <xdr:sp macro="" textlink="">
      <xdr:nvSpPr>
        <xdr:cNvPr id="105" name="Object 14" hidden="1"/>
        <xdr:cNvSpPr>
          <a:spLocks noChangeArrowheads="1"/>
        </xdr:cNvSpPr>
      </xdr:nvSpPr>
      <xdr:spPr bwMode="auto">
        <a:xfrm>
          <a:off x="200025" y="3810000"/>
          <a:ext cx="552450" cy="4095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0</xdr:col>
      <xdr:colOff>85725</xdr:colOff>
      <xdr:row>21</xdr:row>
      <xdr:rowOff>0</xdr:rowOff>
    </xdr:from>
    <xdr:ext cx="581025" cy="419100"/>
    <xdr:sp macro="" textlink="">
      <xdr:nvSpPr>
        <xdr:cNvPr id="106" name="Object 56" hidden="1"/>
        <xdr:cNvSpPr>
          <a:spLocks noChangeArrowheads="1"/>
        </xdr:cNvSpPr>
      </xdr:nvSpPr>
      <xdr:spPr bwMode="auto">
        <a:xfrm>
          <a:off x="85725" y="3800475"/>
          <a:ext cx="581025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0</xdr:col>
      <xdr:colOff>85725</xdr:colOff>
      <xdr:row>21</xdr:row>
      <xdr:rowOff>0</xdr:rowOff>
    </xdr:from>
    <xdr:ext cx="581025" cy="419100"/>
    <xdr:sp macro="" textlink="">
      <xdr:nvSpPr>
        <xdr:cNvPr id="107" name="Object 56" hidden="1"/>
        <xdr:cNvSpPr>
          <a:spLocks noChangeArrowheads="1"/>
        </xdr:cNvSpPr>
      </xdr:nvSpPr>
      <xdr:spPr bwMode="auto">
        <a:xfrm>
          <a:off x="85725" y="3800475"/>
          <a:ext cx="581025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>
    <xdr:from>
      <xdr:col>1</xdr:col>
      <xdr:colOff>28697</xdr:colOff>
      <xdr:row>22</xdr:row>
      <xdr:rowOff>14106</xdr:rowOff>
    </xdr:from>
    <xdr:to>
      <xdr:col>2</xdr:col>
      <xdr:colOff>729</xdr:colOff>
      <xdr:row>23</xdr:row>
      <xdr:rowOff>190</xdr:rowOff>
    </xdr:to>
    <xdr:grpSp>
      <xdr:nvGrpSpPr>
        <xdr:cNvPr id="108" name="Группа 107"/>
        <xdr:cNvGrpSpPr>
          <a:grpSpLocks noChangeAspect="1"/>
        </xdr:cNvGrpSpPr>
      </xdr:nvGrpSpPr>
      <xdr:grpSpPr>
        <a:xfrm>
          <a:off x="266822" y="3728856"/>
          <a:ext cx="400657" cy="157534"/>
          <a:chOff x="247169" y="1578778"/>
          <a:chExt cx="534799" cy="162366"/>
        </a:xfrm>
      </xdr:grpSpPr>
      <xdr:sp macro="" textlink="">
        <xdr:nvSpPr>
          <xdr:cNvPr id="109" name="TextBox 108"/>
          <xdr:cNvSpPr txBox="1"/>
        </xdr:nvSpPr>
        <xdr:spPr>
          <a:xfrm>
            <a:off x="513498" y="1578778"/>
            <a:ext cx="268470" cy="9393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lIns="0" tIns="0" rIns="0" bIns="0" rtlCol="0" anchor="t">
            <a:noAutofit/>
          </a:bodyPr>
          <a:lstStyle/>
          <a:p>
            <a:pPr algn="l"/>
            <a:r>
              <a:rPr lang="ru-RU" sz="500" baseline="0">
                <a:solidFill>
                  <a:schemeClr val="dk1"/>
                </a:solidFill>
              </a:rPr>
              <a:t>Ширина</a:t>
            </a:r>
          </a:p>
        </xdr:txBody>
      </xdr:sp>
      <xdr:sp macro="" textlink="">
        <xdr:nvSpPr>
          <xdr:cNvPr id="110" name="TextBox 109"/>
          <xdr:cNvSpPr txBox="1"/>
        </xdr:nvSpPr>
        <xdr:spPr>
          <a:xfrm>
            <a:off x="247169" y="1647208"/>
            <a:ext cx="232884" cy="9393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lIns="0" tIns="0" rIns="0" bIns="0" rtlCol="0" anchor="t">
            <a:noAutofit/>
          </a:bodyPr>
          <a:lstStyle/>
          <a:p>
            <a:pPr algn="l"/>
            <a:r>
              <a:rPr lang="ru-RU" sz="500" baseline="0">
                <a:solidFill>
                  <a:schemeClr val="dk1"/>
                </a:solidFill>
              </a:rPr>
              <a:t>Высота</a:t>
            </a:r>
          </a:p>
        </xdr:txBody>
      </xdr:sp>
    </xdr:grpSp>
    <xdr:clientData/>
  </xdr:twoCellAnchor>
  <xdr:twoCellAnchor editAs="oneCell">
    <xdr:from>
      <xdr:col>1</xdr:col>
      <xdr:colOff>19050</xdr:colOff>
      <xdr:row>7</xdr:row>
      <xdr:rowOff>9525</xdr:rowOff>
    </xdr:from>
    <xdr:to>
      <xdr:col>2</xdr:col>
      <xdr:colOff>304800</xdr:colOff>
      <xdr:row>8</xdr:row>
      <xdr:rowOff>133350</xdr:rowOff>
    </xdr:to>
    <xdr:sp macro="" textlink="">
      <xdr:nvSpPr>
        <xdr:cNvPr id="111" name="Object 14" hidden="1"/>
        <xdr:cNvSpPr>
          <a:spLocks noChangeArrowheads="1"/>
        </xdr:cNvSpPr>
      </xdr:nvSpPr>
      <xdr:spPr bwMode="auto">
        <a:xfrm>
          <a:off x="200025" y="1009650"/>
          <a:ext cx="552450" cy="4095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0</xdr:col>
      <xdr:colOff>85725</xdr:colOff>
      <xdr:row>7</xdr:row>
      <xdr:rowOff>0</xdr:rowOff>
    </xdr:from>
    <xdr:ext cx="581025" cy="419100"/>
    <xdr:sp macro="" textlink="">
      <xdr:nvSpPr>
        <xdr:cNvPr id="112" name="Object 56" hidden="1"/>
        <xdr:cNvSpPr>
          <a:spLocks noChangeArrowheads="1"/>
        </xdr:cNvSpPr>
      </xdr:nvSpPr>
      <xdr:spPr bwMode="auto">
        <a:xfrm>
          <a:off x="85725" y="1000125"/>
          <a:ext cx="581025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0</xdr:col>
      <xdr:colOff>85725</xdr:colOff>
      <xdr:row>7</xdr:row>
      <xdr:rowOff>0</xdr:rowOff>
    </xdr:from>
    <xdr:ext cx="581025" cy="419100"/>
    <xdr:sp macro="" textlink="">
      <xdr:nvSpPr>
        <xdr:cNvPr id="113" name="Object 56" hidden="1"/>
        <xdr:cNvSpPr>
          <a:spLocks noChangeArrowheads="1"/>
        </xdr:cNvSpPr>
      </xdr:nvSpPr>
      <xdr:spPr bwMode="auto">
        <a:xfrm>
          <a:off x="85725" y="1000125"/>
          <a:ext cx="581025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>
    <xdr:from>
      <xdr:col>1</xdr:col>
      <xdr:colOff>28697</xdr:colOff>
      <xdr:row>8</xdr:row>
      <xdr:rowOff>14106</xdr:rowOff>
    </xdr:from>
    <xdr:to>
      <xdr:col>2</xdr:col>
      <xdr:colOff>729</xdr:colOff>
      <xdr:row>9</xdr:row>
      <xdr:rowOff>190</xdr:rowOff>
    </xdr:to>
    <xdr:grpSp>
      <xdr:nvGrpSpPr>
        <xdr:cNvPr id="114" name="Группа 113"/>
        <xdr:cNvGrpSpPr>
          <a:grpSpLocks noChangeAspect="1"/>
        </xdr:cNvGrpSpPr>
      </xdr:nvGrpSpPr>
      <xdr:grpSpPr>
        <a:xfrm>
          <a:off x="266822" y="1385706"/>
          <a:ext cx="400657" cy="157534"/>
          <a:chOff x="247169" y="1578778"/>
          <a:chExt cx="534799" cy="162366"/>
        </a:xfrm>
      </xdr:grpSpPr>
      <xdr:sp macro="" textlink="">
        <xdr:nvSpPr>
          <xdr:cNvPr id="115" name="TextBox 114"/>
          <xdr:cNvSpPr txBox="1"/>
        </xdr:nvSpPr>
        <xdr:spPr>
          <a:xfrm>
            <a:off x="513498" y="1578778"/>
            <a:ext cx="268470" cy="9393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lIns="0" tIns="0" rIns="0" bIns="0" rtlCol="0" anchor="t">
            <a:noAutofit/>
          </a:bodyPr>
          <a:lstStyle/>
          <a:p>
            <a:pPr algn="l"/>
            <a:r>
              <a:rPr lang="ru-RU" sz="500" baseline="0">
                <a:solidFill>
                  <a:schemeClr val="dk1"/>
                </a:solidFill>
              </a:rPr>
              <a:t>Ширина</a:t>
            </a:r>
          </a:p>
        </xdr:txBody>
      </xdr:sp>
      <xdr:sp macro="" textlink="">
        <xdr:nvSpPr>
          <xdr:cNvPr id="116" name="TextBox 115"/>
          <xdr:cNvSpPr txBox="1"/>
        </xdr:nvSpPr>
        <xdr:spPr>
          <a:xfrm>
            <a:off x="247169" y="1647208"/>
            <a:ext cx="232884" cy="9393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lIns="0" tIns="0" rIns="0" bIns="0" rtlCol="0" anchor="t">
            <a:noAutofit/>
          </a:bodyPr>
          <a:lstStyle/>
          <a:p>
            <a:pPr algn="l"/>
            <a:r>
              <a:rPr lang="ru-RU" sz="500" baseline="0">
                <a:solidFill>
                  <a:schemeClr val="dk1"/>
                </a:solidFill>
              </a:rPr>
              <a:t>Высота</a:t>
            </a:r>
          </a:p>
        </xdr:txBody>
      </xdr:sp>
    </xdr:grpSp>
    <xdr:clientData/>
  </xdr:twoCellAnchor>
  <xdr:oneCellAnchor>
    <xdr:from>
      <xdr:col>0</xdr:col>
      <xdr:colOff>85725</xdr:colOff>
      <xdr:row>34</xdr:row>
      <xdr:rowOff>0</xdr:rowOff>
    </xdr:from>
    <xdr:ext cx="523875" cy="323850"/>
    <xdr:sp macro="" textlink="">
      <xdr:nvSpPr>
        <xdr:cNvPr id="117" name="Object 40" hidden="1"/>
        <xdr:cNvSpPr>
          <a:spLocks noChangeArrowheads="1"/>
        </xdr:cNvSpPr>
      </xdr:nvSpPr>
      <xdr:spPr bwMode="auto">
        <a:xfrm>
          <a:off x="85725" y="6400800"/>
          <a:ext cx="523875" cy="323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0</xdr:col>
      <xdr:colOff>85725</xdr:colOff>
      <xdr:row>34</xdr:row>
      <xdr:rowOff>0</xdr:rowOff>
    </xdr:from>
    <xdr:ext cx="523875" cy="323850"/>
    <xdr:sp macro="" textlink="">
      <xdr:nvSpPr>
        <xdr:cNvPr id="118" name="Object 87" hidden="1"/>
        <xdr:cNvSpPr>
          <a:spLocks noChangeArrowheads="1"/>
        </xdr:cNvSpPr>
      </xdr:nvSpPr>
      <xdr:spPr bwMode="auto">
        <a:xfrm>
          <a:off x="85725" y="6400800"/>
          <a:ext cx="523875" cy="323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macro="" textlink="">
      <xdr:nvSpPr>
        <xdr:cNvPr id="119" name="AutoShape 16"/>
        <xdr:cNvSpPr>
          <a:spLocks noChangeArrowheads="1"/>
        </xdr:cNvSpPr>
      </xdr:nvSpPr>
      <xdr:spPr bwMode="auto">
        <a:xfrm>
          <a:off x="4210050" y="5000625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macro="" textlink="">
      <xdr:nvSpPr>
        <xdr:cNvPr id="120" name="AutoShape 33"/>
        <xdr:cNvSpPr>
          <a:spLocks noChangeArrowheads="1"/>
        </xdr:cNvSpPr>
      </xdr:nvSpPr>
      <xdr:spPr bwMode="auto">
        <a:xfrm>
          <a:off x="4210050" y="5000625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0</xdr:col>
      <xdr:colOff>85725</xdr:colOff>
      <xdr:row>21</xdr:row>
      <xdr:rowOff>104775</xdr:rowOff>
    </xdr:from>
    <xdr:ext cx="523875" cy="552450"/>
    <xdr:sp macro="" textlink="">
      <xdr:nvSpPr>
        <xdr:cNvPr id="121" name="Object 40" hidden="1"/>
        <xdr:cNvSpPr>
          <a:spLocks noChangeArrowheads="1"/>
        </xdr:cNvSpPr>
      </xdr:nvSpPr>
      <xdr:spPr bwMode="auto">
        <a:xfrm>
          <a:off x="85725" y="3905250"/>
          <a:ext cx="523875" cy="552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macro="" textlink="">
      <xdr:nvSpPr>
        <xdr:cNvPr id="122" name="AutoShape 63"/>
        <xdr:cNvSpPr>
          <a:spLocks noChangeArrowheads="1"/>
        </xdr:cNvSpPr>
      </xdr:nvSpPr>
      <xdr:spPr bwMode="auto">
        <a:xfrm>
          <a:off x="4210050" y="5000625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macro="" textlink="">
      <xdr:nvSpPr>
        <xdr:cNvPr id="123" name="AutoShape 80"/>
        <xdr:cNvSpPr>
          <a:spLocks noChangeArrowheads="1"/>
        </xdr:cNvSpPr>
      </xdr:nvSpPr>
      <xdr:spPr bwMode="auto">
        <a:xfrm>
          <a:off x="4210050" y="5000625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0</xdr:col>
      <xdr:colOff>85725</xdr:colOff>
      <xdr:row>21</xdr:row>
      <xdr:rowOff>104775</xdr:rowOff>
    </xdr:from>
    <xdr:ext cx="523875" cy="552450"/>
    <xdr:sp macro="" textlink="">
      <xdr:nvSpPr>
        <xdr:cNvPr id="124" name="Object 87" hidden="1"/>
        <xdr:cNvSpPr>
          <a:spLocks noChangeArrowheads="1"/>
        </xdr:cNvSpPr>
      </xdr:nvSpPr>
      <xdr:spPr bwMode="auto">
        <a:xfrm>
          <a:off x="85725" y="3905250"/>
          <a:ext cx="523875" cy="552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macro="" textlink="">
      <xdr:nvSpPr>
        <xdr:cNvPr id="125" name="AutoShape 16"/>
        <xdr:cNvSpPr>
          <a:spLocks noChangeArrowheads="1"/>
        </xdr:cNvSpPr>
      </xdr:nvSpPr>
      <xdr:spPr bwMode="auto">
        <a:xfrm>
          <a:off x="4210050" y="5000625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macro="" textlink="">
      <xdr:nvSpPr>
        <xdr:cNvPr id="126" name="AutoShape 33"/>
        <xdr:cNvSpPr>
          <a:spLocks noChangeArrowheads="1"/>
        </xdr:cNvSpPr>
      </xdr:nvSpPr>
      <xdr:spPr bwMode="auto">
        <a:xfrm>
          <a:off x="4210050" y="5000625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macro="" textlink="">
      <xdr:nvSpPr>
        <xdr:cNvPr id="127" name="AutoShape 63"/>
        <xdr:cNvSpPr>
          <a:spLocks noChangeArrowheads="1"/>
        </xdr:cNvSpPr>
      </xdr:nvSpPr>
      <xdr:spPr bwMode="auto">
        <a:xfrm>
          <a:off x="4210050" y="5000625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macro="" textlink="">
      <xdr:nvSpPr>
        <xdr:cNvPr id="128" name="AutoShape 80"/>
        <xdr:cNvSpPr>
          <a:spLocks noChangeArrowheads="1"/>
        </xdr:cNvSpPr>
      </xdr:nvSpPr>
      <xdr:spPr bwMode="auto">
        <a:xfrm>
          <a:off x="4210050" y="5000625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macro="" textlink="">
      <xdr:nvSpPr>
        <xdr:cNvPr id="129" name="AutoShape 16"/>
        <xdr:cNvSpPr>
          <a:spLocks noChangeArrowheads="1"/>
        </xdr:cNvSpPr>
      </xdr:nvSpPr>
      <xdr:spPr bwMode="auto">
        <a:xfrm>
          <a:off x="4210050" y="5000625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macro="" textlink="">
      <xdr:nvSpPr>
        <xdr:cNvPr id="130" name="AutoShape 33"/>
        <xdr:cNvSpPr>
          <a:spLocks noChangeArrowheads="1"/>
        </xdr:cNvSpPr>
      </xdr:nvSpPr>
      <xdr:spPr bwMode="auto">
        <a:xfrm>
          <a:off x="4210050" y="5000625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0</xdr:col>
      <xdr:colOff>85725</xdr:colOff>
      <xdr:row>21</xdr:row>
      <xdr:rowOff>104775</xdr:rowOff>
    </xdr:from>
    <xdr:ext cx="523875" cy="552450"/>
    <xdr:sp macro="" textlink="">
      <xdr:nvSpPr>
        <xdr:cNvPr id="131" name="Object 40" hidden="1"/>
        <xdr:cNvSpPr>
          <a:spLocks noChangeArrowheads="1"/>
        </xdr:cNvSpPr>
      </xdr:nvSpPr>
      <xdr:spPr bwMode="auto">
        <a:xfrm>
          <a:off x="85725" y="3905250"/>
          <a:ext cx="523875" cy="552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macro="" textlink="">
      <xdr:nvSpPr>
        <xdr:cNvPr id="132" name="AutoShape 63"/>
        <xdr:cNvSpPr>
          <a:spLocks noChangeArrowheads="1"/>
        </xdr:cNvSpPr>
      </xdr:nvSpPr>
      <xdr:spPr bwMode="auto">
        <a:xfrm>
          <a:off x="4210050" y="5000625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macro="" textlink="">
      <xdr:nvSpPr>
        <xdr:cNvPr id="133" name="AutoShape 80"/>
        <xdr:cNvSpPr>
          <a:spLocks noChangeArrowheads="1"/>
        </xdr:cNvSpPr>
      </xdr:nvSpPr>
      <xdr:spPr bwMode="auto">
        <a:xfrm>
          <a:off x="4210050" y="5000625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0</xdr:col>
      <xdr:colOff>85725</xdr:colOff>
      <xdr:row>21</xdr:row>
      <xdr:rowOff>104775</xdr:rowOff>
    </xdr:from>
    <xdr:ext cx="523875" cy="552450"/>
    <xdr:sp macro="" textlink="">
      <xdr:nvSpPr>
        <xdr:cNvPr id="134" name="Object 87" hidden="1"/>
        <xdr:cNvSpPr>
          <a:spLocks noChangeArrowheads="1"/>
        </xdr:cNvSpPr>
      </xdr:nvSpPr>
      <xdr:spPr bwMode="auto">
        <a:xfrm>
          <a:off x="85725" y="3905250"/>
          <a:ext cx="523875" cy="552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macro="" textlink="">
      <xdr:nvSpPr>
        <xdr:cNvPr id="135" name="AutoShape 16"/>
        <xdr:cNvSpPr>
          <a:spLocks noChangeArrowheads="1"/>
        </xdr:cNvSpPr>
      </xdr:nvSpPr>
      <xdr:spPr bwMode="auto">
        <a:xfrm>
          <a:off x="4210050" y="5000625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macro="" textlink="">
      <xdr:nvSpPr>
        <xdr:cNvPr id="136" name="AutoShape 33"/>
        <xdr:cNvSpPr>
          <a:spLocks noChangeArrowheads="1"/>
        </xdr:cNvSpPr>
      </xdr:nvSpPr>
      <xdr:spPr bwMode="auto">
        <a:xfrm>
          <a:off x="4210050" y="5000625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macro="" textlink="">
      <xdr:nvSpPr>
        <xdr:cNvPr id="137" name="AutoShape 63"/>
        <xdr:cNvSpPr>
          <a:spLocks noChangeArrowheads="1"/>
        </xdr:cNvSpPr>
      </xdr:nvSpPr>
      <xdr:spPr bwMode="auto">
        <a:xfrm>
          <a:off x="4210050" y="5000625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macro="" textlink="">
      <xdr:nvSpPr>
        <xdr:cNvPr id="138" name="AutoShape 80"/>
        <xdr:cNvSpPr>
          <a:spLocks noChangeArrowheads="1"/>
        </xdr:cNvSpPr>
      </xdr:nvSpPr>
      <xdr:spPr bwMode="auto">
        <a:xfrm>
          <a:off x="4210050" y="5000625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1</xdr:col>
      <xdr:colOff>19050</xdr:colOff>
      <xdr:row>21</xdr:row>
      <xdr:rowOff>9525</xdr:rowOff>
    </xdr:from>
    <xdr:ext cx="552450" cy="409575"/>
    <xdr:sp macro="" textlink="">
      <xdr:nvSpPr>
        <xdr:cNvPr id="139" name="Object 14" hidden="1"/>
        <xdr:cNvSpPr>
          <a:spLocks noChangeArrowheads="1"/>
        </xdr:cNvSpPr>
      </xdr:nvSpPr>
      <xdr:spPr bwMode="auto">
        <a:xfrm>
          <a:off x="200025" y="3810000"/>
          <a:ext cx="552450" cy="4095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0</xdr:col>
      <xdr:colOff>85725</xdr:colOff>
      <xdr:row>21</xdr:row>
      <xdr:rowOff>0</xdr:rowOff>
    </xdr:from>
    <xdr:ext cx="581025" cy="419100"/>
    <xdr:sp macro="" textlink="">
      <xdr:nvSpPr>
        <xdr:cNvPr id="140" name="Object 56" hidden="1"/>
        <xdr:cNvSpPr>
          <a:spLocks noChangeArrowheads="1"/>
        </xdr:cNvSpPr>
      </xdr:nvSpPr>
      <xdr:spPr bwMode="auto">
        <a:xfrm>
          <a:off x="85725" y="3800475"/>
          <a:ext cx="581025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0</xdr:col>
      <xdr:colOff>85725</xdr:colOff>
      <xdr:row>21</xdr:row>
      <xdr:rowOff>0</xdr:rowOff>
    </xdr:from>
    <xdr:ext cx="581025" cy="419100"/>
    <xdr:sp macro="" textlink="">
      <xdr:nvSpPr>
        <xdr:cNvPr id="141" name="Object 56" hidden="1"/>
        <xdr:cNvSpPr>
          <a:spLocks noChangeArrowheads="1"/>
        </xdr:cNvSpPr>
      </xdr:nvSpPr>
      <xdr:spPr bwMode="auto">
        <a:xfrm>
          <a:off x="85725" y="3800475"/>
          <a:ext cx="581025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0</xdr:col>
      <xdr:colOff>85725</xdr:colOff>
      <xdr:row>48</xdr:row>
      <xdr:rowOff>0</xdr:rowOff>
    </xdr:from>
    <xdr:ext cx="523875" cy="323850"/>
    <xdr:sp macro="" textlink="">
      <xdr:nvSpPr>
        <xdr:cNvPr id="142" name="Object 40" hidden="1"/>
        <xdr:cNvSpPr>
          <a:spLocks noChangeArrowheads="1"/>
        </xdr:cNvSpPr>
      </xdr:nvSpPr>
      <xdr:spPr bwMode="auto">
        <a:xfrm>
          <a:off x="85725" y="9201150"/>
          <a:ext cx="523875" cy="323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0</xdr:col>
      <xdr:colOff>85725</xdr:colOff>
      <xdr:row>48</xdr:row>
      <xdr:rowOff>0</xdr:rowOff>
    </xdr:from>
    <xdr:ext cx="523875" cy="323850"/>
    <xdr:sp macro="" textlink="">
      <xdr:nvSpPr>
        <xdr:cNvPr id="143" name="Object 87" hidden="1"/>
        <xdr:cNvSpPr>
          <a:spLocks noChangeArrowheads="1"/>
        </xdr:cNvSpPr>
      </xdr:nvSpPr>
      <xdr:spPr bwMode="auto">
        <a:xfrm>
          <a:off x="85725" y="9201150"/>
          <a:ext cx="523875" cy="323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 macro="" textlink="">
      <xdr:nvSpPr>
        <xdr:cNvPr id="144" name="AutoShape 16"/>
        <xdr:cNvSpPr>
          <a:spLocks noChangeArrowheads="1"/>
        </xdr:cNvSpPr>
      </xdr:nvSpPr>
      <xdr:spPr bwMode="auto">
        <a:xfrm>
          <a:off x="4210050" y="7800975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 macro="" textlink="">
      <xdr:nvSpPr>
        <xdr:cNvPr id="145" name="AutoShape 33"/>
        <xdr:cNvSpPr>
          <a:spLocks noChangeArrowheads="1"/>
        </xdr:cNvSpPr>
      </xdr:nvSpPr>
      <xdr:spPr bwMode="auto">
        <a:xfrm>
          <a:off x="4210050" y="7800975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0</xdr:col>
      <xdr:colOff>85725</xdr:colOff>
      <xdr:row>35</xdr:row>
      <xdr:rowOff>104775</xdr:rowOff>
    </xdr:from>
    <xdr:ext cx="523875" cy="552450"/>
    <xdr:sp macro="" textlink="">
      <xdr:nvSpPr>
        <xdr:cNvPr id="146" name="Object 40" hidden="1"/>
        <xdr:cNvSpPr>
          <a:spLocks noChangeArrowheads="1"/>
        </xdr:cNvSpPr>
      </xdr:nvSpPr>
      <xdr:spPr bwMode="auto">
        <a:xfrm>
          <a:off x="85725" y="6705600"/>
          <a:ext cx="523875" cy="552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 macro="" textlink="">
      <xdr:nvSpPr>
        <xdr:cNvPr id="147" name="AutoShape 63"/>
        <xdr:cNvSpPr>
          <a:spLocks noChangeArrowheads="1"/>
        </xdr:cNvSpPr>
      </xdr:nvSpPr>
      <xdr:spPr bwMode="auto">
        <a:xfrm>
          <a:off x="4210050" y="7800975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 macro="" textlink="">
      <xdr:nvSpPr>
        <xdr:cNvPr id="148" name="AutoShape 80"/>
        <xdr:cNvSpPr>
          <a:spLocks noChangeArrowheads="1"/>
        </xdr:cNvSpPr>
      </xdr:nvSpPr>
      <xdr:spPr bwMode="auto">
        <a:xfrm>
          <a:off x="4210050" y="7800975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0</xdr:col>
      <xdr:colOff>85725</xdr:colOff>
      <xdr:row>35</xdr:row>
      <xdr:rowOff>104775</xdr:rowOff>
    </xdr:from>
    <xdr:ext cx="523875" cy="552450"/>
    <xdr:sp macro="" textlink="">
      <xdr:nvSpPr>
        <xdr:cNvPr id="149" name="Object 87" hidden="1"/>
        <xdr:cNvSpPr>
          <a:spLocks noChangeArrowheads="1"/>
        </xdr:cNvSpPr>
      </xdr:nvSpPr>
      <xdr:spPr bwMode="auto">
        <a:xfrm>
          <a:off x="85725" y="6705600"/>
          <a:ext cx="523875" cy="552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 macro="" textlink="">
      <xdr:nvSpPr>
        <xdr:cNvPr id="150" name="AutoShape 16"/>
        <xdr:cNvSpPr>
          <a:spLocks noChangeArrowheads="1"/>
        </xdr:cNvSpPr>
      </xdr:nvSpPr>
      <xdr:spPr bwMode="auto">
        <a:xfrm>
          <a:off x="4210050" y="7800975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 macro="" textlink="">
      <xdr:nvSpPr>
        <xdr:cNvPr id="151" name="AutoShape 33"/>
        <xdr:cNvSpPr>
          <a:spLocks noChangeArrowheads="1"/>
        </xdr:cNvSpPr>
      </xdr:nvSpPr>
      <xdr:spPr bwMode="auto">
        <a:xfrm>
          <a:off x="4210050" y="7800975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 macro="" textlink="">
      <xdr:nvSpPr>
        <xdr:cNvPr id="152" name="AutoShape 63"/>
        <xdr:cNvSpPr>
          <a:spLocks noChangeArrowheads="1"/>
        </xdr:cNvSpPr>
      </xdr:nvSpPr>
      <xdr:spPr bwMode="auto">
        <a:xfrm>
          <a:off x="4210050" y="7800975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 macro="" textlink="">
      <xdr:nvSpPr>
        <xdr:cNvPr id="153" name="AutoShape 80"/>
        <xdr:cNvSpPr>
          <a:spLocks noChangeArrowheads="1"/>
        </xdr:cNvSpPr>
      </xdr:nvSpPr>
      <xdr:spPr bwMode="auto">
        <a:xfrm>
          <a:off x="4210050" y="7800975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 macro="" textlink="">
      <xdr:nvSpPr>
        <xdr:cNvPr id="154" name="AutoShape 16"/>
        <xdr:cNvSpPr>
          <a:spLocks noChangeArrowheads="1"/>
        </xdr:cNvSpPr>
      </xdr:nvSpPr>
      <xdr:spPr bwMode="auto">
        <a:xfrm>
          <a:off x="4210050" y="7800975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 macro="" textlink="">
      <xdr:nvSpPr>
        <xdr:cNvPr id="155" name="AutoShape 33"/>
        <xdr:cNvSpPr>
          <a:spLocks noChangeArrowheads="1"/>
        </xdr:cNvSpPr>
      </xdr:nvSpPr>
      <xdr:spPr bwMode="auto">
        <a:xfrm>
          <a:off x="4210050" y="7800975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0</xdr:col>
      <xdr:colOff>85725</xdr:colOff>
      <xdr:row>35</xdr:row>
      <xdr:rowOff>104775</xdr:rowOff>
    </xdr:from>
    <xdr:ext cx="523875" cy="552450"/>
    <xdr:sp macro="" textlink="">
      <xdr:nvSpPr>
        <xdr:cNvPr id="156" name="Object 40" hidden="1"/>
        <xdr:cNvSpPr>
          <a:spLocks noChangeArrowheads="1"/>
        </xdr:cNvSpPr>
      </xdr:nvSpPr>
      <xdr:spPr bwMode="auto">
        <a:xfrm>
          <a:off x="85725" y="6705600"/>
          <a:ext cx="523875" cy="552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 macro="" textlink="">
      <xdr:nvSpPr>
        <xdr:cNvPr id="157" name="AutoShape 63"/>
        <xdr:cNvSpPr>
          <a:spLocks noChangeArrowheads="1"/>
        </xdr:cNvSpPr>
      </xdr:nvSpPr>
      <xdr:spPr bwMode="auto">
        <a:xfrm>
          <a:off x="4210050" y="7800975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 macro="" textlink="">
      <xdr:nvSpPr>
        <xdr:cNvPr id="158" name="AutoShape 80"/>
        <xdr:cNvSpPr>
          <a:spLocks noChangeArrowheads="1"/>
        </xdr:cNvSpPr>
      </xdr:nvSpPr>
      <xdr:spPr bwMode="auto">
        <a:xfrm>
          <a:off x="4210050" y="7800975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0</xdr:col>
      <xdr:colOff>85725</xdr:colOff>
      <xdr:row>35</xdr:row>
      <xdr:rowOff>104775</xdr:rowOff>
    </xdr:from>
    <xdr:ext cx="523875" cy="552450"/>
    <xdr:sp macro="" textlink="">
      <xdr:nvSpPr>
        <xdr:cNvPr id="159" name="Object 87" hidden="1"/>
        <xdr:cNvSpPr>
          <a:spLocks noChangeArrowheads="1"/>
        </xdr:cNvSpPr>
      </xdr:nvSpPr>
      <xdr:spPr bwMode="auto">
        <a:xfrm>
          <a:off x="85725" y="6705600"/>
          <a:ext cx="523875" cy="552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 macro="" textlink="">
      <xdr:nvSpPr>
        <xdr:cNvPr id="160" name="AutoShape 16"/>
        <xdr:cNvSpPr>
          <a:spLocks noChangeArrowheads="1"/>
        </xdr:cNvSpPr>
      </xdr:nvSpPr>
      <xdr:spPr bwMode="auto">
        <a:xfrm>
          <a:off x="4210050" y="7800975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 macro="" textlink="">
      <xdr:nvSpPr>
        <xdr:cNvPr id="161" name="AutoShape 33"/>
        <xdr:cNvSpPr>
          <a:spLocks noChangeArrowheads="1"/>
        </xdr:cNvSpPr>
      </xdr:nvSpPr>
      <xdr:spPr bwMode="auto">
        <a:xfrm>
          <a:off x="4210050" y="7800975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 macro="" textlink="">
      <xdr:nvSpPr>
        <xdr:cNvPr id="162" name="AutoShape 63"/>
        <xdr:cNvSpPr>
          <a:spLocks noChangeArrowheads="1"/>
        </xdr:cNvSpPr>
      </xdr:nvSpPr>
      <xdr:spPr bwMode="auto">
        <a:xfrm>
          <a:off x="4210050" y="7800975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 macro="" textlink="">
      <xdr:nvSpPr>
        <xdr:cNvPr id="163" name="AutoShape 80"/>
        <xdr:cNvSpPr>
          <a:spLocks noChangeArrowheads="1"/>
        </xdr:cNvSpPr>
      </xdr:nvSpPr>
      <xdr:spPr bwMode="auto">
        <a:xfrm>
          <a:off x="4210050" y="7800975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1</xdr:col>
      <xdr:colOff>19050</xdr:colOff>
      <xdr:row>35</xdr:row>
      <xdr:rowOff>9525</xdr:rowOff>
    </xdr:from>
    <xdr:ext cx="552450" cy="409575"/>
    <xdr:sp macro="" textlink="">
      <xdr:nvSpPr>
        <xdr:cNvPr id="164" name="Object 14" hidden="1"/>
        <xdr:cNvSpPr>
          <a:spLocks noChangeArrowheads="1"/>
        </xdr:cNvSpPr>
      </xdr:nvSpPr>
      <xdr:spPr bwMode="auto">
        <a:xfrm>
          <a:off x="200025" y="6610350"/>
          <a:ext cx="552450" cy="4095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0</xdr:col>
      <xdr:colOff>85725</xdr:colOff>
      <xdr:row>35</xdr:row>
      <xdr:rowOff>0</xdr:rowOff>
    </xdr:from>
    <xdr:ext cx="581025" cy="419100"/>
    <xdr:sp macro="" textlink="">
      <xdr:nvSpPr>
        <xdr:cNvPr id="165" name="Object 56" hidden="1"/>
        <xdr:cNvSpPr>
          <a:spLocks noChangeArrowheads="1"/>
        </xdr:cNvSpPr>
      </xdr:nvSpPr>
      <xdr:spPr bwMode="auto">
        <a:xfrm>
          <a:off x="85725" y="6600825"/>
          <a:ext cx="581025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0</xdr:col>
      <xdr:colOff>85725</xdr:colOff>
      <xdr:row>35</xdr:row>
      <xdr:rowOff>0</xdr:rowOff>
    </xdr:from>
    <xdr:ext cx="581025" cy="419100"/>
    <xdr:sp macro="" textlink="">
      <xdr:nvSpPr>
        <xdr:cNvPr id="166" name="Object 56" hidden="1"/>
        <xdr:cNvSpPr>
          <a:spLocks noChangeArrowheads="1"/>
        </xdr:cNvSpPr>
      </xdr:nvSpPr>
      <xdr:spPr bwMode="auto">
        <a:xfrm>
          <a:off x="85725" y="6600825"/>
          <a:ext cx="581025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0</xdr:col>
      <xdr:colOff>85725</xdr:colOff>
      <xdr:row>62</xdr:row>
      <xdr:rowOff>0</xdr:rowOff>
    </xdr:from>
    <xdr:ext cx="523875" cy="323850"/>
    <xdr:sp macro="" textlink="">
      <xdr:nvSpPr>
        <xdr:cNvPr id="167" name="Object 40" hidden="1"/>
        <xdr:cNvSpPr>
          <a:spLocks noChangeArrowheads="1"/>
        </xdr:cNvSpPr>
      </xdr:nvSpPr>
      <xdr:spPr bwMode="auto">
        <a:xfrm>
          <a:off x="85725" y="12001500"/>
          <a:ext cx="523875" cy="323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0</xdr:col>
      <xdr:colOff>85725</xdr:colOff>
      <xdr:row>62</xdr:row>
      <xdr:rowOff>0</xdr:rowOff>
    </xdr:from>
    <xdr:ext cx="523875" cy="323850"/>
    <xdr:sp macro="" textlink="">
      <xdr:nvSpPr>
        <xdr:cNvPr id="168" name="Object 87" hidden="1"/>
        <xdr:cNvSpPr>
          <a:spLocks noChangeArrowheads="1"/>
        </xdr:cNvSpPr>
      </xdr:nvSpPr>
      <xdr:spPr bwMode="auto">
        <a:xfrm>
          <a:off x="85725" y="12001500"/>
          <a:ext cx="523875" cy="323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>
    <xdr:from>
      <xdr:col>10</xdr:col>
      <xdr:colOff>0</xdr:colOff>
      <xdr:row>55</xdr:row>
      <xdr:rowOff>0</xdr:rowOff>
    </xdr:from>
    <xdr:to>
      <xdr:col>10</xdr:col>
      <xdr:colOff>0</xdr:colOff>
      <xdr:row>55</xdr:row>
      <xdr:rowOff>0</xdr:rowOff>
    </xdr:to>
    <xdr:sp macro="" textlink="">
      <xdr:nvSpPr>
        <xdr:cNvPr id="169" name="AutoShape 16"/>
        <xdr:cNvSpPr>
          <a:spLocks noChangeArrowheads="1"/>
        </xdr:cNvSpPr>
      </xdr:nvSpPr>
      <xdr:spPr bwMode="auto">
        <a:xfrm>
          <a:off x="4210050" y="10601325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55</xdr:row>
      <xdr:rowOff>0</xdr:rowOff>
    </xdr:from>
    <xdr:to>
      <xdr:col>10</xdr:col>
      <xdr:colOff>0</xdr:colOff>
      <xdr:row>55</xdr:row>
      <xdr:rowOff>0</xdr:rowOff>
    </xdr:to>
    <xdr:sp macro="" textlink="">
      <xdr:nvSpPr>
        <xdr:cNvPr id="170" name="AutoShape 33"/>
        <xdr:cNvSpPr>
          <a:spLocks noChangeArrowheads="1"/>
        </xdr:cNvSpPr>
      </xdr:nvSpPr>
      <xdr:spPr bwMode="auto">
        <a:xfrm>
          <a:off x="4210050" y="10601325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0</xdr:col>
      <xdr:colOff>85725</xdr:colOff>
      <xdr:row>49</xdr:row>
      <xdr:rowOff>104775</xdr:rowOff>
    </xdr:from>
    <xdr:ext cx="523875" cy="552450"/>
    <xdr:sp macro="" textlink="">
      <xdr:nvSpPr>
        <xdr:cNvPr id="171" name="Object 40" hidden="1"/>
        <xdr:cNvSpPr>
          <a:spLocks noChangeArrowheads="1"/>
        </xdr:cNvSpPr>
      </xdr:nvSpPr>
      <xdr:spPr bwMode="auto">
        <a:xfrm>
          <a:off x="85725" y="9505950"/>
          <a:ext cx="523875" cy="552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>
    <xdr:from>
      <xdr:col>10</xdr:col>
      <xdr:colOff>0</xdr:colOff>
      <xdr:row>55</xdr:row>
      <xdr:rowOff>0</xdr:rowOff>
    </xdr:from>
    <xdr:to>
      <xdr:col>10</xdr:col>
      <xdr:colOff>0</xdr:colOff>
      <xdr:row>55</xdr:row>
      <xdr:rowOff>0</xdr:rowOff>
    </xdr:to>
    <xdr:sp macro="" textlink="">
      <xdr:nvSpPr>
        <xdr:cNvPr id="172" name="AutoShape 63"/>
        <xdr:cNvSpPr>
          <a:spLocks noChangeArrowheads="1"/>
        </xdr:cNvSpPr>
      </xdr:nvSpPr>
      <xdr:spPr bwMode="auto">
        <a:xfrm>
          <a:off x="4210050" y="10601325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55</xdr:row>
      <xdr:rowOff>0</xdr:rowOff>
    </xdr:from>
    <xdr:to>
      <xdr:col>10</xdr:col>
      <xdr:colOff>0</xdr:colOff>
      <xdr:row>55</xdr:row>
      <xdr:rowOff>0</xdr:rowOff>
    </xdr:to>
    <xdr:sp macro="" textlink="">
      <xdr:nvSpPr>
        <xdr:cNvPr id="173" name="AutoShape 80"/>
        <xdr:cNvSpPr>
          <a:spLocks noChangeArrowheads="1"/>
        </xdr:cNvSpPr>
      </xdr:nvSpPr>
      <xdr:spPr bwMode="auto">
        <a:xfrm>
          <a:off x="4210050" y="10601325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0</xdr:col>
      <xdr:colOff>85725</xdr:colOff>
      <xdr:row>49</xdr:row>
      <xdr:rowOff>104775</xdr:rowOff>
    </xdr:from>
    <xdr:ext cx="523875" cy="552450"/>
    <xdr:sp macro="" textlink="">
      <xdr:nvSpPr>
        <xdr:cNvPr id="174" name="Object 87" hidden="1"/>
        <xdr:cNvSpPr>
          <a:spLocks noChangeArrowheads="1"/>
        </xdr:cNvSpPr>
      </xdr:nvSpPr>
      <xdr:spPr bwMode="auto">
        <a:xfrm>
          <a:off x="85725" y="9505950"/>
          <a:ext cx="523875" cy="552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>
    <xdr:from>
      <xdr:col>10</xdr:col>
      <xdr:colOff>0</xdr:colOff>
      <xdr:row>55</xdr:row>
      <xdr:rowOff>0</xdr:rowOff>
    </xdr:from>
    <xdr:to>
      <xdr:col>10</xdr:col>
      <xdr:colOff>0</xdr:colOff>
      <xdr:row>55</xdr:row>
      <xdr:rowOff>0</xdr:rowOff>
    </xdr:to>
    <xdr:sp macro="" textlink="">
      <xdr:nvSpPr>
        <xdr:cNvPr id="175" name="AutoShape 16"/>
        <xdr:cNvSpPr>
          <a:spLocks noChangeArrowheads="1"/>
        </xdr:cNvSpPr>
      </xdr:nvSpPr>
      <xdr:spPr bwMode="auto">
        <a:xfrm>
          <a:off x="4210050" y="10601325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55</xdr:row>
      <xdr:rowOff>0</xdr:rowOff>
    </xdr:from>
    <xdr:to>
      <xdr:col>10</xdr:col>
      <xdr:colOff>0</xdr:colOff>
      <xdr:row>55</xdr:row>
      <xdr:rowOff>0</xdr:rowOff>
    </xdr:to>
    <xdr:sp macro="" textlink="">
      <xdr:nvSpPr>
        <xdr:cNvPr id="176" name="AutoShape 33"/>
        <xdr:cNvSpPr>
          <a:spLocks noChangeArrowheads="1"/>
        </xdr:cNvSpPr>
      </xdr:nvSpPr>
      <xdr:spPr bwMode="auto">
        <a:xfrm>
          <a:off x="4210050" y="10601325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55</xdr:row>
      <xdr:rowOff>0</xdr:rowOff>
    </xdr:from>
    <xdr:to>
      <xdr:col>10</xdr:col>
      <xdr:colOff>0</xdr:colOff>
      <xdr:row>55</xdr:row>
      <xdr:rowOff>0</xdr:rowOff>
    </xdr:to>
    <xdr:sp macro="" textlink="">
      <xdr:nvSpPr>
        <xdr:cNvPr id="177" name="AutoShape 63"/>
        <xdr:cNvSpPr>
          <a:spLocks noChangeArrowheads="1"/>
        </xdr:cNvSpPr>
      </xdr:nvSpPr>
      <xdr:spPr bwMode="auto">
        <a:xfrm>
          <a:off x="4210050" y="10601325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55</xdr:row>
      <xdr:rowOff>0</xdr:rowOff>
    </xdr:from>
    <xdr:to>
      <xdr:col>10</xdr:col>
      <xdr:colOff>0</xdr:colOff>
      <xdr:row>55</xdr:row>
      <xdr:rowOff>0</xdr:rowOff>
    </xdr:to>
    <xdr:sp macro="" textlink="">
      <xdr:nvSpPr>
        <xdr:cNvPr id="178" name="AutoShape 80"/>
        <xdr:cNvSpPr>
          <a:spLocks noChangeArrowheads="1"/>
        </xdr:cNvSpPr>
      </xdr:nvSpPr>
      <xdr:spPr bwMode="auto">
        <a:xfrm>
          <a:off x="4210050" y="10601325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55</xdr:row>
      <xdr:rowOff>0</xdr:rowOff>
    </xdr:from>
    <xdr:to>
      <xdr:col>10</xdr:col>
      <xdr:colOff>0</xdr:colOff>
      <xdr:row>55</xdr:row>
      <xdr:rowOff>0</xdr:rowOff>
    </xdr:to>
    <xdr:sp macro="" textlink="">
      <xdr:nvSpPr>
        <xdr:cNvPr id="179" name="AutoShape 16"/>
        <xdr:cNvSpPr>
          <a:spLocks noChangeArrowheads="1"/>
        </xdr:cNvSpPr>
      </xdr:nvSpPr>
      <xdr:spPr bwMode="auto">
        <a:xfrm>
          <a:off x="4210050" y="10601325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55</xdr:row>
      <xdr:rowOff>0</xdr:rowOff>
    </xdr:from>
    <xdr:to>
      <xdr:col>10</xdr:col>
      <xdr:colOff>0</xdr:colOff>
      <xdr:row>55</xdr:row>
      <xdr:rowOff>0</xdr:rowOff>
    </xdr:to>
    <xdr:sp macro="" textlink="">
      <xdr:nvSpPr>
        <xdr:cNvPr id="180" name="AutoShape 33"/>
        <xdr:cNvSpPr>
          <a:spLocks noChangeArrowheads="1"/>
        </xdr:cNvSpPr>
      </xdr:nvSpPr>
      <xdr:spPr bwMode="auto">
        <a:xfrm>
          <a:off x="4210050" y="10601325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0</xdr:col>
      <xdr:colOff>85725</xdr:colOff>
      <xdr:row>49</xdr:row>
      <xdr:rowOff>104775</xdr:rowOff>
    </xdr:from>
    <xdr:ext cx="523875" cy="552450"/>
    <xdr:sp macro="" textlink="">
      <xdr:nvSpPr>
        <xdr:cNvPr id="181" name="Object 40" hidden="1"/>
        <xdr:cNvSpPr>
          <a:spLocks noChangeArrowheads="1"/>
        </xdr:cNvSpPr>
      </xdr:nvSpPr>
      <xdr:spPr bwMode="auto">
        <a:xfrm>
          <a:off x="85725" y="9505950"/>
          <a:ext cx="523875" cy="552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>
    <xdr:from>
      <xdr:col>10</xdr:col>
      <xdr:colOff>0</xdr:colOff>
      <xdr:row>55</xdr:row>
      <xdr:rowOff>0</xdr:rowOff>
    </xdr:from>
    <xdr:to>
      <xdr:col>10</xdr:col>
      <xdr:colOff>0</xdr:colOff>
      <xdr:row>55</xdr:row>
      <xdr:rowOff>0</xdr:rowOff>
    </xdr:to>
    <xdr:sp macro="" textlink="">
      <xdr:nvSpPr>
        <xdr:cNvPr id="182" name="AutoShape 63"/>
        <xdr:cNvSpPr>
          <a:spLocks noChangeArrowheads="1"/>
        </xdr:cNvSpPr>
      </xdr:nvSpPr>
      <xdr:spPr bwMode="auto">
        <a:xfrm>
          <a:off x="4210050" y="10601325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55</xdr:row>
      <xdr:rowOff>0</xdr:rowOff>
    </xdr:from>
    <xdr:to>
      <xdr:col>10</xdr:col>
      <xdr:colOff>0</xdr:colOff>
      <xdr:row>55</xdr:row>
      <xdr:rowOff>0</xdr:rowOff>
    </xdr:to>
    <xdr:sp macro="" textlink="">
      <xdr:nvSpPr>
        <xdr:cNvPr id="183" name="AutoShape 80"/>
        <xdr:cNvSpPr>
          <a:spLocks noChangeArrowheads="1"/>
        </xdr:cNvSpPr>
      </xdr:nvSpPr>
      <xdr:spPr bwMode="auto">
        <a:xfrm>
          <a:off x="4210050" y="10601325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0</xdr:col>
      <xdr:colOff>85725</xdr:colOff>
      <xdr:row>49</xdr:row>
      <xdr:rowOff>104775</xdr:rowOff>
    </xdr:from>
    <xdr:ext cx="523875" cy="552450"/>
    <xdr:sp macro="" textlink="">
      <xdr:nvSpPr>
        <xdr:cNvPr id="184" name="Object 87" hidden="1"/>
        <xdr:cNvSpPr>
          <a:spLocks noChangeArrowheads="1"/>
        </xdr:cNvSpPr>
      </xdr:nvSpPr>
      <xdr:spPr bwMode="auto">
        <a:xfrm>
          <a:off x="85725" y="9505950"/>
          <a:ext cx="523875" cy="552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>
    <xdr:from>
      <xdr:col>10</xdr:col>
      <xdr:colOff>0</xdr:colOff>
      <xdr:row>55</xdr:row>
      <xdr:rowOff>0</xdr:rowOff>
    </xdr:from>
    <xdr:to>
      <xdr:col>10</xdr:col>
      <xdr:colOff>0</xdr:colOff>
      <xdr:row>55</xdr:row>
      <xdr:rowOff>0</xdr:rowOff>
    </xdr:to>
    <xdr:sp macro="" textlink="">
      <xdr:nvSpPr>
        <xdr:cNvPr id="185" name="AutoShape 16"/>
        <xdr:cNvSpPr>
          <a:spLocks noChangeArrowheads="1"/>
        </xdr:cNvSpPr>
      </xdr:nvSpPr>
      <xdr:spPr bwMode="auto">
        <a:xfrm>
          <a:off x="4210050" y="10601325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55</xdr:row>
      <xdr:rowOff>0</xdr:rowOff>
    </xdr:from>
    <xdr:to>
      <xdr:col>10</xdr:col>
      <xdr:colOff>0</xdr:colOff>
      <xdr:row>55</xdr:row>
      <xdr:rowOff>0</xdr:rowOff>
    </xdr:to>
    <xdr:sp macro="" textlink="">
      <xdr:nvSpPr>
        <xdr:cNvPr id="186" name="AutoShape 33"/>
        <xdr:cNvSpPr>
          <a:spLocks noChangeArrowheads="1"/>
        </xdr:cNvSpPr>
      </xdr:nvSpPr>
      <xdr:spPr bwMode="auto">
        <a:xfrm>
          <a:off x="4210050" y="10601325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55</xdr:row>
      <xdr:rowOff>0</xdr:rowOff>
    </xdr:from>
    <xdr:to>
      <xdr:col>10</xdr:col>
      <xdr:colOff>0</xdr:colOff>
      <xdr:row>55</xdr:row>
      <xdr:rowOff>0</xdr:rowOff>
    </xdr:to>
    <xdr:sp macro="" textlink="">
      <xdr:nvSpPr>
        <xdr:cNvPr id="187" name="AutoShape 63"/>
        <xdr:cNvSpPr>
          <a:spLocks noChangeArrowheads="1"/>
        </xdr:cNvSpPr>
      </xdr:nvSpPr>
      <xdr:spPr bwMode="auto">
        <a:xfrm>
          <a:off x="4210050" y="10601325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55</xdr:row>
      <xdr:rowOff>0</xdr:rowOff>
    </xdr:from>
    <xdr:to>
      <xdr:col>10</xdr:col>
      <xdr:colOff>0</xdr:colOff>
      <xdr:row>55</xdr:row>
      <xdr:rowOff>0</xdr:rowOff>
    </xdr:to>
    <xdr:sp macro="" textlink="">
      <xdr:nvSpPr>
        <xdr:cNvPr id="188" name="AutoShape 80"/>
        <xdr:cNvSpPr>
          <a:spLocks noChangeArrowheads="1"/>
        </xdr:cNvSpPr>
      </xdr:nvSpPr>
      <xdr:spPr bwMode="auto">
        <a:xfrm>
          <a:off x="4210050" y="10601325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1</xdr:col>
      <xdr:colOff>19050</xdr:colOff>
      <xdr:row>49</xdr:row>
      <xdr:rowOff>9525</xdr:rowOff>
    </xdr:from>
    <xdr:ext cx="552450" cy="409575"/>
    <xdr:sp macro="" textlink="">
      <xdr:nvSpPr>
        <xdr:cNvPr id="189" name="Object 14" hidden="1"/>
        <xdr:cNvSpPr>
          <a:spLocks noChangeArrowheads="1"/>
        </xdr:cNvSpPr>
      </xdr:nvSpPr>
      <xdr:spPr bwMode="auto">
        <a:xfrm>
          <a:off x="200025" y="9410700"/>
          <a:ext cx="552450" cy="4095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0</xdr:col>
      <xdr:colOff>85725</xdr:colOff>
      <xdr:row>49</xdr:row>
      <xdr:rowOff>0</xdr:rowOff>
    </xdr:from>
    <xdr:ext cx="581025" cy="419100"/>
    <xdr:sp macro="" textlink="">
      <xdr:nvSpPr>
        <xdr:cNvPr id="190" name="Object 56" hidden="1"/>
        <xdr:cNvSpPr>
          <a:spLocks noChangeArrowheads="1"/>
        </xdr:cNvSpPr>
      </xdr:nvSpPr>
      <xdr:spPr bwMode="auto">
        <a:xfrm>
          <a:off x="85725" y="9401175"/>
          <a:ext cx="581025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0</xdr:col>
      <xdr:colOff>85725</xdr:colOff>
      <xdr:row>49</xdr:row>
      <xdr:rowOff>0</xdr:rowOff>
    </xdr:from>
    <xdr:ext cx="581025" cy="419100"/>
    <xdr:sp macro="" textlink="">
      <xdr:nvSpPr>
        <xdr:cNvPr id="191" name="Object 56" hidden="1"/>
        <xdr:cNvSpPr>
          <a:spLocks noChangeArrowheads="1"/>
        </xdr:cNvSpPr>
      </xdr:nvSpPr>
      <xdr:spPr bwMode="auto">
        <a:xfrm>
          <a:off x="85725" y="9401175"/>
          <a:ext cx="581025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0</xdr:col>
      <xdr:colOff>85725</xdr:colOff>
      <xdr:row>77</xdr:row>
      <xdr:rowOff>0</xdr:rowOff>
    </xdr:from>
    <xdr:ext cx="523875" cy="323850"/>
    <xdr:sp macro="" textlink="">
      <xdr:nvSpPr>
        <xdr:cNvPr id="192" name="Object 40" hidden="1"/>
        <xdr:cNvSpPr>
          <a:spLocks noChangeArrowheads="1"/>
        </xdr:cNvSpPr>
      </xdr:nvSpPr>
      <xdr:spPr bwMode="auto">
        <a:xfrm>
          <a:off x="85725" y="15001875"/>
          <a:ext cx="523875" cy="323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0</xdr:col>
      <xdr:colOff>85725</xdr:colOff>
      <xdr:row>77</xdr:row>
      <xdr:rowOff>0</xdr:rowOff>
    </xdr:from>
    <xdr:ext cx="523875" cy="323850"/>
    <xdr:sp macro="" textlink="">
      <xdr:nvSpPr>
        <xdr:cNvPr id="193" name="Object 87" hidden="1"/>
        <xdr:cNvSpPr>
          <a:spLocks noChangeArrowheads="1"/>
        </xdr:cNvSpPr>
      </xdr:nvSpPr>
      <xdr:spPr bwMode="auto">
        <a:xfrm>
          <a:off x="85725" y="15001875"/>
          <a:ext cx="523875" cy="323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>
    <xdr:from>
      <xdr:col>10</xdr:col>
      <xdr:colOff>0</xdr:colOff>
      <xdr:row>69</xdr:row>
      <xdr:rowOff>0</xdr:rowOff>
    </xdr:from>
    <xdr:to>
      <xdr:col>10</xdr:col>
      <xdr:colOff>0</xdr:colOff>
      <xdr:row>69</xdr:row>
      <xdr:rowOff>0</xdr:rowOff>
    </xdr:to>
    <xdr:sp macro="" textlink="">
      <xdr:nvSpPr>
        <xdr:cNvPr id="194" name="AutoShape 16"/>
        <xdr:cNvSpPr>
          <a:spLocks noChangeArrowheads="1"/>
        </xdr:cNvSpPr>
      </xdr:nvSpPr>
      <xdr:spPr bwMode="auto">
        <a:xfrm>
          <a:off x="4210050" y="13401675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69</xdr:row>
      <xdr:rowOff>0</xdr:rowOff>
    </xdr:from>
    <xdr:to>
      <xdr:col>10</xdr:col>
      <xdr:colOff>0</xdr:colOff>
      <xdr:row>69</xdr:row>
      <xdr:rowOff>0</xdr:rowOff>
    </xdr:to>
    <xdr:sp macro="" textlink="">
      <xdr:nvSpPr>
        <xdr:cNvPr id="195" name="AutoShape 33"/>
        <xdr:cNvSpPr>
          <a:spLocks noChangeArrowheads="1"/>
        </xdr:cNvSpPr>
      </xdr:nvSpPr>
      <xdr:spPr bwMode="auto">
        <a:xfrm>
          <a:off x="4210050" y="13401675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0</xdr:col>
      <xdr:colOff>85725</xdr:colOff>
      <xdr:row>63</xdr:row>
      <xdr:rowOff>104775</xdr:rowOff>
    </xdr:from>
    <xdr:ext cx="523875" cy="552450"/>
    <xdr:sp macro="" textlink="">
      <xdr:nvSpPr>
        <xdr:cNvPr id="196" name="Object 40" hidden="1"/>
        <xdr:cNvSpPr>
          <a:spLocks noChangeArrowheads="1"/>
        </xdr:cNvSpPr>
      </xdr:nvSpPr>
      <xdr:spPr bwMode="auto">
        <a:xfrm>
          <a:off x="85725" y="12306300"/>
          <a:ext cx="523875" cy="552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>
    <xdr:from>
      <xdr:col>10</xdr:col>
      <xdr:colOff>0</xdr:colOff>
      <xdr:row>69</xdr:row>
      <xdr:rowOff>0</xdr:rowOff>
    </xdr:from>
    <xdr:to>
      <xdr:col>10</xdr:col>
      <xdr:colOff>0</xdr:colOff>
      <xdr:row>69</xdr:row>
      <xdr:rowOff>0</xdr:rowOff>
    </xdr:to>
    <xdr:sp macro="" textlink="">
      <xdr:nvSpPr>
        <xdr:cNvPr id="197" name="AutoShape 63"/>
        <xdr:cNvSpPr>
          <a:spLocks noChangeArrowheads="1"/>
        </xdr:cNvSpPr>
      </xdr:nvSpPr>
      <xdr:spPr bwMode="auto">
        <a:xfrm>
          <a:off x="4210050" y="13401675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69</xdr:row>
      <xdr:rowOff>0</xdr:rowOff>
    </xdr:from>
    <xdr:to>
      <xdr:col>10</xdr:col>
      <xdr:colOff>0</xdr:colOff>
      <xdr:row>69</xdr:row>
      <xdr:rowOff>0</xdr:rowOff>
    </xdr:to>
    <xdr:sp macro="" textlink="">
      <xdr:nvSpPr>
        <xdr:cNvPr id="198" name="AutoShape 80"/>
        <xdr:cNvSpPr>
          <a:spLocks noChangeArrowheads="1"/>
        </xdr:cNvSpPr>
      </xdr:nvSpPr>
      <xdr:spPr bwMode="auto">
        <a:xfrm>
          <a:off x="4210050" y="13401675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0</xdr:col>
      <xdr:colOff>85725</xdr:colOff>
      <xdr:row>63</xdr:row>
      <xdr:rowOff>104775</xdr:rowOff>
    </xdr:from>
    <xdr:ext cx="523875" cy="552450"/>
    <xdr:sp macro="" textlink="">
      <xdr:nvSpPr>
        <xdr:cNvPr id="199" name="Object 87" hidden="1"/>
        <xdr:cNvSpPr>
          <a:spLocks noChangeArrowheads="1"/>
        </xdr:cNvSpPr>
      </xdr:nvSpPr>
      <xdr:spPr bwMode="auto">
        <a:xfrm>
          <a:off x="85725" y="12306300"/>
          <a:ext cx="523875" cy="552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>
    <xdr:from>
      <xdr:col>10</xdr:col>
      <xdr:colOff>0</xdr:colOff>
      <xdr:row>69</xdr:row>
      <xdr:rowOff>0</xdr:rowOff>
    </xdr:from>
    <xdr:to>
      <xdr:col>10</xdr:col>
      <xdr:colOff>0</xdr:colOff>
      <xdr:row>69</xdr:row>
      <xdr:rowOff>0</xdr:rowOff>
    </xdr:to>
    <xdr:sp macro="" textlink="">
      <xdr:nvSpPr>
        <xdr:cNvPr id="200" name="AutoShape 16"/>
        <xdr:cNvSpPr>
          <a:spLocks noChangeArrowheads="1"/>
        </xdr:cNvSpPr>
      </xdr:nvSpPr>
      <xdr:spPr bwMode="auto">
        <a:xfrm>
          <a:off x="4210050" y="13401675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69</xdr:row>
      <xdr:rowOff>0</xdr:rowOff>
    </xdr:from>
    <xdr:to>
      <xdr:col>10</xdr:col>
      <xdr:colOff>0</xdr:colOff>
      <xdr:row>69</xdr:row>
      <xdr:rowOff>0</xdr:rowOff>
    </xdr:to>
    <xdr:sp macro="" textlink="">
      <xdr:nvSpPr>
        <xdr:cNvPr id="201" name="AutoShape 33"/>
        <xdr:cNvSpPr>
          <a:spLocks noChangeArrowheads="1"/>
        </xdr:cNvSpPr>
      </xdr:nvSpPr>
      <xdr:spPr bwMode="auto">
        <a:xfrm>
          <a:off x="4210050" y="13401675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69</xdr:row>
      <xdr:rowOff>0</xdr:rowOff>
    </xdr:from>
    <xdr:to>
      <xdr:col>10</xdr:col>
      <xdr:colOff>0</xdr:colOff>
      <xdr:row>69</xdr:row>
      <xdr:rowOff>0</xdr:rowOff>
    </xdr:to>
    <xdr:sp macro="" textlink="">
      <xdr:nvSpPr>
        <xdr:cNvPr id="202" name="AutoShape 63"/>
        <xdr:cNvSpPr>
          <a:spLocks noChangeArrowheads="1"/>
        </xdr:cNvSpPr>
      </xdr:nvSpPr>
      <xdr:spPr bwMode="auto">
        <a:xfrm>
          <a:off x="4210050" y="13401675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69</xdr:row>
      <xdr:rowOff>0</xdr:rowOff>
    </xdr:from>
    <xdr:to>
      <xdr:col>10</xdr:col>
      <xdr:colOff>0</xdr:colOff>
      <xdr:row>69</xdr:row>
      <xdr:rowOff>0</xdr:rowOff>
    </xdr:to>
    <xdr:sp macro="" textlink="">
      <xdr:nvSpPr>
        <xdr:cNvPr id="203" name="AutoShape 80"/>
        <xdr:cNvSpPr>
          <a:spLocks noChangeArrowheads="1"/>
        </xdr:cNvSpPr>
      </xdr:nvSpPr>
      <xdr:spPr bwMode="auto">
        <a:xfrm>
          <a:off x="4210050" y="13401675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69</xdr:row>
      <xdr:rowOff>0</xdr:rowOff>
    </xdr:from>
    <xdr:to>
      <xdr:col>10</xdr:col>
      <xdr:colOff>0</xdr:colOff>
      <xdr:row>69</xdr:row>
      <xdr:rowOff>0</xdr:rowOff>
    </xdr:to>
    <xdr:sp macro="" textlink="">
      <xdr:nvSpPr>
        <xdr:cNvPr id="204" name="AutoShape 16"/>
        <xdr:cNvSpPr>
          <a:spLocks noChangeArrowheads="1"/>
        </xdr:cNvSpPr>
      </xdr:nvSpPr>
      <xdr:spPr bwMode="auto">
        <a:xfrm>
          <a:off x="4210050" y="13401675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69</xdr:row>
      <xdr:rowOff>0</xdr:rowOff>
    </xdr:from>
    <xdr:to>
      <xdr:col>10</xdr:col>
      <xdr:colOff>0</xdr:colOff>
      <xdr:row>69</xdr:row>
      <xdr:rowOff>0</xdr:rowOff>
    </xdr:to>
    <xdr:sp macro="" textlink="">
      <xdr:nvSpPr>
        <xdr:cNvPr id="205" name="AutoShape 33"/>
        <xdr:cNvSpPr>
          <a:spLocks noChangeArrowheads="1"/>
        </xdr:cNvSpPr>
      </xdr:nvSpPr>
      <xdr:spPr bwMode="auto">
        <a:xfrm>
          <a:off x="4210050" y="13401675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0</xdr:col>
      <xdr:colOff>85725</xdr:colOff>
      <xdr:row>63</xdr:row>
      <xdr:rowOff>104775</xdr:rowOff>
    </xdr:from>
    <xdr:ext cx="523875" cy="552450"/>
    <xdr:sp macro="" textlink="">
      <xdr:nvSpPr>
        <xdr:cNvPr id="206" name="Object 40" hidden="1"/>
        <xdr:cNvSpPr>
          <a:spLocks noChangeArrowheads="1"/>
        </xdr:cNvSpPr>
      </xdr:nvSpPr>
      <xdr:spPr bwMode="auto">
        <a:xfrm>
          <a:off x="85725" y="12306300"/>
          <a:ext cx="523875" cy="552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>
    <xdr:from>
      <xdr:col>10</xdr:col>
      <xdr:colOff>0</xdr:colOff>
      <xdr:row>69</xdr:row>
      <xdr:rowOff>0</xdr:rowOff>
    </xdr:from>
    <xdr:to>
      <xdr:col>10</xdr:col>
      <xdr:colOff>0</xdr:colOff>
      <xdr:row>69</xdr:row>
      <xdr:rowOff>0</xdr:rowOff>
    </xdr:to>
    <xdr:sp macro="" textlink="">
      <xdr:nvSpPr>
        <xdr:cNvPr id="207" name="AutoShape 63"/>
        <xdr:cNvSpPr>
          <a:spLocks noChangeArrowheads="1"/>
        </xdr:cNvSpPr>
      </xdr:nvSpPr>
      <xdr:spPr bwMode="auto">
        <a:xfrm>
          <a:off x="4210050" y="13401675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69</xdr:row>
      <xdr:rowOff>0</xdr:rowOff>
    </xdr:from>
    <xdr:to>
      <xdr:col>10</xdr:col>
      <xdr:colOff>0</xdr:colOff>
      <xdr:row>69</xdr:row>
      <xdr:rowOff>0</xdr:rowOff>
    </xdr:to>
    <xdr:sp macro="" textlink="">
      <xdr:nvSpPr>
        <xdr:cNvPr id="208" name="AutoShape 80"/>
        <xdr:cNvSpPr>
          <a:spLocks noChangeArrowheads="1"/>
        </xdr:cNvSpPr>
      </xdr:nvSpPr>
      <xdr:spPr bwMode="auto">
        <a:xfrm>
          <a:off x="4210050" y="13401675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0</xdr:col>
      <xdr:colOff>85725</xdr:colOff>
      <xdr:row>63</xdr:row>
      <xdr:rowOff>104775</xdr:rowOff>
    </xdr:from>
    <xdr:ext cx="523875" cy="552450"/>
    <xdr:sp macro="" textlink="">
      <xdr:nvSpPr>
        <xdr:cNvPr id="209" name="Object 87" hidden="1"/>
        <xdr:cNvSpPr>
          <a:spLocks noChangeArrowheads="1"/>
        </xdr:cNvSpPr>
      </xdr:nvSpPr>
      <xdr:spPr bwMode="auto">
        <a:xfrm>
          <a:off x="85725" y="12306300"/>
          <a:ext cx="523875" cy="552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>
    <xdr:from>
      <xdr:col>10</xdr:col>
      <xdr:colOff>0</xdr:colOff>
      <xdr:row>69</xdr:row>
      <xdr:rowOff>0</xdr:rowOff>
    </xdr:from>
    <xdr:to>
      <xdr:col>10</xdr:col>
      <xdr:colOff>0</xdr:colOff>
      <xdr:row>69</xdr:row>
      <xdr:rowOff>0</xdr:rowOff>
    </xdr:to>
    <xdr:sp macro="" textlink="">
      <xdr:nvSpPr>
        <xdr:cNvPr id="210" name="AutoShape 16"/>
        <xdr:cNvSpPr>
          <a:spLocks noChangeArrowheads="1"/>
        </xdr:cNvSpPr>
      </xdr:nvSpPr>
      <xdr:spPr bwMode="auto">
        <a:xfrm>
          <a:off x="4210050" y="13401675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69</xdr:row>
      <xdr:rowOff>0</xdr:rowOff>
    </xdr:from>
    <xdr:to>
      <xdr:col>10</xdr:col>
      <xdr:colOff>0</xdr:colOff>
      <xdr:row>69</xdr:row>
      <xdr:rowOff>0</xdr:rowOff>
    </xdr:to>
    <xdr:sp macro="" textlink="">
      <xdr:nvSpPr>
        <xdr:cNvPr id="211" name="AutoShape 33"/>
        <xdr:cNvSpPr>
          <a:spLocks noChangeArrowheads="1"/>
        </xdr:cNvSpPr>
      </xdr:nvSpPr>
      <xdr:spPr bwMode="auto">
        <a:xfrm>
          <a:off x="4210050" y="13401675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69</xdr:row>
      <xdr:rowOff>0</xdr:rowOff>
    </xdr:from>
    <xdr:to>
      <xdr:col>10</xdr:col>
      <xdr:colOff>0</xdr:colOff>
      <xdr:row>69</xdr:row>
      <xdr:rowOff>0</xdr:rowOff>
    </xdr:to>
    <xdr:sp macro="" textlink="">
      <xdr:nvSpPr>
        <xdr:cNvPr id="212" name="AutoShape 63"/>
        <xdr:cNvSpPr>
          <a:spLocks noChangeArrowheads="1"/>
        </xdr:cNvSpPr>
      </xdr:nvSpPr>
      <xdr:spPr bwMode="auto">
        <a:xfrm>
          <a:off x="4210050" y="13401675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69</xdr:row>
      <xdr:rowOff>0</xdr:rowOff>
    </xdr:from>
    <xdr:to>
      <xdr:col>10</xdr:col>
      <xdr:colOff>0</xdr:colOff>
      <xdr:row>69</xdr:row>
      <xdr:rowOff>0</xdr:rowOff>
    </xdr:to>
    <xdr:sp macro="" textlink="">
      <xdr:nvSpPr>
        <xdr:cNvPr id="213" name="AutoShape 80"/>
        <xdr:cNvSpPr>
          <a:spLocks noChangeArrowheads="1"/>
        </xdr:cNvSpPr>
      </xdr:nvSpPr>
      <xdr:spPr bwMode="auto">
        <a:xfrm>
          <a:off x="4210050" y="13401675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1</xdr:col>
      <xdr:colOff>19050</xdr:colOff>
      <xdr:row>63</xdr:row>
      <xdr:rowOff>9525</xdr:rowOff>
    </xdr:from>
    <xdr:ext cx="552450" cy="409575"/>
    <xdr:sp macro="" textlink="">
      <xdr:nvSpPr>
        <xdr:cNvPr id="214" name="Object 14" hidden="1"/>
        <xdr:cNvSpPr>
          <a:spLocks noChangeArrowheads="1"/>
        </xdr:cNvSpPr>
      </xdr:nvSpPr>
      <xdr:spPr bwMode="auto">
        <a:xfrm>
          <a:off x="200025" y="12211050"/>
          <a:ext cx="552450" cy="4095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0</xdr:col>
      <xdr:colOff>85725</xdr:colOff>
      <xdr:row>63</xdr:row>
      <xdr:rowOff>0</xdr:rowOff>
    </xdr:from>
    <xdr:ext cx="581025" cy="419100"/>
    <xdr:sp macro="" textlink="">
      <xdr:nvSpPr>
        <xdr:cNvPr id="215" name="Object 56" hidden="1"/>
        <xdr:cNvSpPr>
          <a:spLocks noChangeArrowheads="1"/>
        </xdr:cNvSpPr>
      </xdr:nvSpPr>
      <xdr:spPr bwMode="auto">
        <a:xfrm>
          <a:off x="85725" y="12201525"/>
          <a:ext cx="581025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0</xdr:col>
      <xdr:colOff>85725</xdr:colOff>
      <xdr:row>63</xdr:row>
      <xdr:rowOff>0</xdr:rowOff>
    </xdr:from>
    <xdr:ext cx="581025" cy="419100"/>
    <xdr:sp macro="" textlink="">
      <xdr:nvSpPr>
        <xdr:cNvPr id="216" name="Object 56" hidden="1"/>
        <xdr:cNvSpPr>
          <a:spLocks noChangeArrowheads="1"/>
        </xdr:cNvSpPr>
      </xdr:nvSpPr>
      <xdr:spPr bwMode="auto">
        <a:xfrm>
          <a:off x="85725" y="12201525"/>
          <a:ext cx="581025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0</xdr:col>
      <xdr:colOff>85725</xdr:colOff>
      <xdr:row>77</xdr:row>
      <xdr:rowOff>0</xdr:rowOff>
    </xdr:from>
    <xdr:ext cx="523875" cy="323850"/>
    <xdr:sp macro="" textlink="">
      <xdr:nvSpPr>
        <xdr:cNvPr id="217" name="Object 40" hidden="1"/>
        <xdr:cNvSpPr>
          <a:spLocks noChangeArrowheads="1"/>
        </xdr:cNvSpPr>
      </xdr:nvSpPr>
      <xdr:spPr bwMode="auto">
        <a:xfrm>
          <a:off x="85725" y="15001875"/>
          <a:ext cx="523875" cy="323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0</xdr:col>
      <xdr:colOff>85725</xdr:colOff>
      <xdr:row>77</xdr:row>
      <xdr:rowOff>0</xdr:rowOff>
    </xdr:from>
    <xdr:ext cx="523875" cy="323850"/>
    <xdr:sp macro="" textlink="">
      <xdr:nvSpPr>
        <xdr:cNvPr id="218" name="Object 87" hidden="1"/>
        <xdr:cNvSpPr>
          <a:spLocks noChangeArrowheads="1"/>
        </xdr:cNvSpPr>
      </xdr:nvSpPr>
      <xdr:spPr bwMode="auto">
        <a:xfrm>
          <a:off x="85725" y="15001875"/>
          <a:ext cx="523875" cy="323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0</xdr:col>
      <xdr:colOff>85725</xdr:colOff>
      <xdr:row>77</xdr:row>
      <xdr:rowOff>0</xdr:rowOff>
    </xdr:from>
    <xdr:ext cx="523875" cy="552450"/>
    <xdr:sp macro="" textlink="">
      <xdr:nvSpPr>
        <xdr:cNvPr id="219" name="Object 40" hidden="1"/>
        <xdr:cNvSpPr>
          <a:spLocks noChangeArrowheads="1"/>
        </xdr:cNvSpPr>
      </xdr:nvSpPr>
      <xdr:spPr bwMode="auto">
        <a:xfrm>
          <a:off x="85725" y="15001875"/>
          <a:ext cx="523875" cy="552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0</xdr:col>
      <xdr:colOff>85725</xdr:colOff>
      <xdr:row>77</xdr:row>
      <xdr:rowOff>0</xdr:rowOff>
    </xdr:from>
    <xdr:ext cx="523875" cy="552450"/>
    <xdr:sp macro="" textlink="">
      <xdr:nvSpPr>
        <xdr:cNvPr id="220" name="Object 87" hidden="1"/>
        <xdr:cNvSpPr>
          <a:spLocks noChangeArrowheads="1"/>
        </xdr:cNvSpPr>
      </xdr:nvSpPr>
      <xdr:spPr bwMode="auto">
        <a:xfrm>
          <a:off x="85725" y="15001875"/>
          <a:ext cx="523875" cy="552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0</xdr:col>
      <xdr:colOff>85725</xdr:colOff>
      <xdr:row>77</xdr:row>
      <xdr:rowOff>0</xdr:rowOff>
    </xdr:from>
    <xdr:ext cx="523875" cy="552450"/>
    <xdr:sp macro="" textlink="">
      <xdr:nvSpPr>
        <xdr:cNvPr id="221" name="Object 40" hidden="1"/>
        <xdr:cNvSpPr>
          <a:spLocks noChangeArrowheads="1"/>
        </xdr:cNvSpPr>
      </xdr:nvSpPr>
      <xdr:spPr bwMode="auto">
        <a:xfrm>
          <a:off x="85725" y="15001875"/>
          <a:ext cx="523875" cy="552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0</xdr:col>
      <xdr:colOff>85725</xdr:colOff>
      <xdr:row>77</xdr:row>
      <xdr:rowOff>0</xdr:rowOff>
    </xdr:from>
    <xdr:ext cx="523875" cy="552450"/>
    <xdr:sp macro="" textlink="">
      <xdr:nvSpPr>
        <xdr:cNvPr id="222" name="Object 87" hidden="1"/>
        <xdr:cNvSpPr>
          <a:spLocks noChangeArrowheads="1"/>
        </xdr:cNvSpPr>
      </xdr:nvSpPr>
      <xdr:spPr bwMode="auto">
        <a:xfrm>
          <a:off x="85725" y="15001875"/>
          <a:ext cx="523875" cy="552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1</xdr:col>
      <xdr:colOff>19050</xdr:colOff>
      <xdr:row>77</xdr:row>
      <xdr:rowOff>0</xdr:rowOff>
    </xdr:from>
    <xdr:ext cx="552450" cy="409575"/>
    <xdr:sp macro="" textlink="">
      <xdr:nvSpPr>
        <xdr:cNvPr id="223" name="Object 14" hidden="1"/>
        <xdr:cNvSpPr>
          <a:spLocks noChangeArrowheads="1"/>
        </xdr:cNvSpPr>
      </xdr:nvSpPr>
      <xdr:spPr bwMode="auto">
        <a:xfrm>
          <a:off x="200025" y="15001875"/>
          <a:ext cx="552450" cy="4095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0</xdr:col>
      <xdr:colOff>85725</xdr:colOff>
      <xdr:row>77</xdr:row>
      <xdr:rowOff>0</xdr:rowOff>
    </xdr:from>
    <xdr:ext cx="581025" cy="419100"/>
    <xdr:sp macro="" textlink="">
      <xdr:nvSpPr>
        <xdr:cNvPr id="224" name="Object 56" hidden="1"/>
        <xdr:cNvSpPr>
          <a:spLocks noChangeArrowheads="1"/>
        </xdr:cNvSpPr>
      </xdr:nvSpPr>
      <xdr:spPr bwMode="auto">
        <a:xfrm>
          <a:off x="85725" y="15001875"/>
          <a:ext cx="581025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0</xdr:col>
      <xdr:colOff>85725</xdr:colOff>
      <xdr:row>77</xdr:row>
      <xdr:rowOff>0</xdr:rowOff>
    </xdr:from>
    <xdr:ext cx="581025" cy="419100"/>
    <xdr:sp macro="" textlink="">
      <xdr:nvSpPr>
        <xdr:cNvPr id="225" name="Object 56" hidden="1"/>
        <xdr:cNvSpPr>
          <a:spLocks noChangeArrowheads="1"/>
        </xdr:cNvSpPr>
      </xdr:nvSpPr>
      <xdr:spPr bwMode="auto">
        <a:xfrm>
          <a:off x="85725" y="15001875"/>
          <a:ext cx="581025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0</xdr:col>
      <xdr:colOff>95250</xdr:colOff>
      <xdr:row>42</xdr:row>
      <xdr:rowOff>104775</xdr:rowOff>
    </xdr:from>
    <xdr:ext cx="523875" cy="314325"/>
    <xdr:sp macro="" textlink="">
      <xdr:nvSpPr>
        <xdr:cNvPr id="226" name="Object 41" hidden="1"/>
        <xdr:cNvSpPr>
          <a:spLocks noChangeArrowheads="1"/>
        </xdr:cNvSpPr>
      </xdr:nvSpPr>
      <xdr:spPr bwMode="auto">
        <a:xfrm>
          <a:off x="95250" y="8105775"/>
          <a:ext cx="523875" cy="3143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0</xdr:col>
      <xdr:colOff>95250</xdr:colOff>
      <xdr:row>42</xdr:row>
      <xdr:rowOff>104775</xdr:rowOff>
    </xdr:from>
    <xdr:ext cx="523875" cy="314325"/>
    <xdr:sp macro="" textlink="">
      <xdr:nvSpPr>
        <xdr:cNvPr id="227" name="Object 88" hidden="1"/>
        <xdr:cNvSpPr>
          <a:spLocks noChangeArrowheads="1"/>
        </xdr:cNvSpPr>
      </xdr:nvSpPr>
      <xdr:spPr bwMode="auto">
        <a:xfrm>
          <a:off x="95250" y="8105775"/>
          <a:ext cx="523875" cy="3143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0</xdr:col>
      <xdr:colOff>95250</xdr:colOff>
      <xdr:row>56</xdr:row>
      <xdr:rowOff>104775</xdr:rowOff>
    </xdr:from>
    <xdr:ext cx="523875" cy="314325"/>
    <xdr:sp macro="" textlink="">
      <xdr:nvSpPr>
        <xdr:cNvPr id="228" name="Object 41" hidden="1"/>
        <xdr:cNvSpPr>
          <a:spLocks noChangeArrowheads="1"/>
        </xdr:cNvSpPr>
      </xdr:nvSpPr>
      <xdr:spPr bwMode="auto">
        <a:xfrm>
          <a:off x="95250" y="10906125"/>
          <a:ext cx="523875" cy="3143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0</xdr:col>
      <xdr:colOff>95250</xdr:colOff>
      <xdr:row>56</xdr:row>
      <xdr:rowOff>104775</xdr:rowOff>
    </xdr:from>
    <xdr:ext cx="523875" cy="314325"/>
    <xdr:sp macro="" textlink="">
      <xdr:nvSpPr>
        <xdr:cNvPr id="229" name="Object 88" hidden="1"/>
        <xdr:cNvSpPr>
          <a:spLocks noChangeArrowheads="1"/>
        </xdr:cNvSpPr>
      </xdr:nvSpPr>
      <xdr:spPr bwMode="auto">
        <a:xfrm>
          <a:off x="95250" y="10906125"/>
          <a:ext cx="523875" cy="3143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0</xdr:col>
      <xdr:colOff>104775</xdr:colOff>
      <xdr:row>70</xdr:row>
      <xdr:rowOff>95250</xdr:rowOff>
    </xdr:from>
    <xdr:ext cx="523875" cy="323850"/>
    <xdr:sp macro="" textlink="">
      <xdr:nvSpPr>
        <xdr:cNvPr id="230" name="Object 44" hidden="1"/>
        <xdr:cNvSpPr>
          <a:spLocks noChangeArrowheads="1"/>
        </xdr:cNvSpPr>
      </xdr:nvSpPr>
      <xdr:spPr bwMode="auto">
        <a:xfrm>
          <a:off x="104775" y="13696950"/>
          <a:ext cx="523875" cy="323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0</xdr:col>
      <xdr:colOff>104775</xdr:colOff>
      <xdr:row>70</xdr:row>
      <xdr:rowOff>95250</xdr:rowOff>
    </xdr:from>
    <xdr:ext cx="523875" cy="323850"/>
    <xdr:sp macro="" textlink="">
      <xdr:nvSpPr>
        <xdr:cNvPr id="231" name="Object 91" hidden="1"/>
        <xdr:cNvSpPr>
          <a:spLocks noChangeArrowheads="1"/>
        </xdr:cNvSpPr>
      </xdr:nvSpPr>
      <xdr:spPr bwMode="auto">
        <a:xfrm>
          <a:off x="104775" y="13696950"/>
          <a:ext cx="523875" cy="323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0</xdr:col>
      <xdr:colOff>95250</xdr:colOff>
      <xdr:row>70</xdr:row>
      <xdr:rowOff>104775</xdr:rowOff>
    </xdr:from>
    <xdr:ext cx="523875" cy="314325"/>
    <xdr:sp macro="" textlink="">
      <xdr:nvSpPr>
        <xdr:cNvPr id="232" name="Object 41" hidden="1"/>
        <xdr:cNvSpPr>
          <a:spLocks noChangeArrowheads="1"/>
        </xdr:cNvSpPr>
      </xdr:nvSpPr>
      <xdr:spPr bwMode="auto">
        <a:xfrm>
          <a:off x="95250" y="13706475"/>
          <a:ext cx="523875" cy="3143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0</xdr:col>
      <xdr:colOff>95250</xdr:colOff>
      <xdr:row>70</xdr:row>
      <xdr:rowOff>104775</xdr:rowOff>
    </xdr:from>
    <xdr:ext cx="523875" cy="314325"/>
    <xdr:sp macro="" textlink="">
      <xdr:nvSpPr>
        <xdr:cNvPr id="233" name="Object 88" hidden="1"/>
        <xdr:cNvSpPr>
          <a:spLocks noChangeArrowheads="1"/>
        </xdr:cNvSpPr>
      </xdr:nvSpPr>
      <xdr:spPr bwMode="auto">
        <a:xfrm>
          <a:off x="95250" y="13706475"/>
          <a:ext cx="523875" cy="3143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5</xdr:row>
      <xdr:rowOff>0</xdr:rowOff>
    </xdr:from>
    <xdr:to>
      <xdr:col>0</xdr:col>
      <xdr:colOff>428625</xdr:colOff>
      <xdr:row>6</xdr:row>
      <xdr:rowOff>123825</xdr:rowOff>
    </xdr:to>
    <xdr:sp macro="" textlink="">
      <xdr:nvSpPr>
        <xdr:cNvPr id="2" name="Object 40" hidden="1"/>
        <xdr:cNvSpPr>
          <a:spLocks noChangeArrowheads="1"/>
        </xdr:cNvSpPr>
      </xdr:nvSpPr>
      <xdr:spPr bwMode="auto">
        <a:xfrm>
          <a:off x="85725" y="2000250"/>
          <a:ext cx="523875" cy="323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95250</xdr:colOff>
      <xdr:row>5</xdr:row>
      <xdr:rowOff>0</xdr:rowOff>
    </xdr:from>
    <xdr:to>
      <xdr:col>0</xdr:col>
      <xdr:colOff>438150</xdr:colOff>
      <xdr:row>6</xdr:row>
      <xdr:rowOff>114300</xdr:rowOff>
    </xdr:to>
    <xdr:sp macro="" textlink="">
      <xdr:nvSpPr>
        <xdr:cNvPr id="3" name="Object 41" hidden="1"/>
        <xdr:cNvSpPr>
          <a:spLocks noChangeArrowheads="1"/>
        </xdr:cNvSpPr>
      </xdr:nvSpPr>
      <xdr:spPr bwMode="auto">
        <a:xfrm>
          <a:off x="95250" y="2000250"/>
          <a:ext cx="523875" cy="3143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85725</xdr:colOff>
      <xdr:row>5</xdr:row>
      <xdr:rowOff>0</xdr:rowOff>
    </xdr:from>
    <xdr:to>
      <xdr:col>0</xdr:col>
      <xdr:colOff>428625</xdr:colOff>
      <xdr:row>6</xdr:row>
      <xdr:rowOff>114300</xdr:rowOff>
    </xdr:to>
    <xdr:sp macro="" textlink="">
      <xdr:nvSpPr>
        <xdr:cNvPr id="4" name="Object 42" hidden="1"/>
        <xdr:cNvSpPr>
          <a:spLocks noChangeArrowheads="1"/>
        </xdr:cNvSpPr>
      </xdr:nvSpPr>
      <xdr:spPr bwMode="auto">
        <a:xfrm>
          <a:off x="85725" y="2000250"/>
          <a:ext cx="523875" cy="3143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95250</xdr:colOff>
      <xdr:row>5</xdr:row>
      <xdr:rowOff>0</xdr:rowOff>
    </xdr:from>
    <xdr:to>
      <xdr:col>0</xdr:col>
      <xdr:colOff>438150</xdr:colOff>
      <xdr:row>6</xdr:row>
      <xdr:rowOff>123825</xdr:rowOff>
    </xdr:to>
    <xdr:sp macro="" textlink="">
      <xdr:nvSpPr>
        <xdr:cNvPr id="5" name="Object 43" hidden="1"/>
        <xdr:cNvSpPr>
          <a:spLocks noChangeArrowheads="1"/>
        </xdr:cNvSpPr>
      </xdr:nvSpPr>
      <xdr:spPr bwMode="auto">
        <a:xfrm>
          <a:off x="95250" y="2000250"/>
          <a:ext cx="523875" cy="323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104775</xdr:colOff>
      <xdr:row>5</xdr:row>
      <xdr:rowOff>0</xdr:rowOff>
    </xdr:from>
    <xdr:to>
      <xdr:col>1</xdr:col>
      <xdr:colOff>0</xdr:colOff>
      <xdr:row>6</xdr:row>
      <xdr:rowOff>123825</xdr:rowOff>
    </xdr:to>
    <xdr:sp macro="" textlink="">
      <xdr:nvSpPr>
        <xdr:cNvPr id="6" name="Object 44" hidden="1"/>
        <xdr:cNvSpPr>
          <a:spLocks noChangeArrowheads="1"/>
        </xdr:cNvSpPr>
      </xdr:nvSpPr>
      <xdr:spPr bwMode="auto">
        <a:xfrm>
          <a:off x="104775" y="2000250"/>
          <a:ext cx="523875" cy="323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85725</xdr:colOff>
      <xdr:row>5</xdr:row>
      <xdr:rowOff>0</xdr:rowOff>
    </xdr:from>
    <xdr:to>
      <xdr:col>0</xdr:col>
      <xdr:colOff>428625</xdr:colOff>
      <xdr:row>6</xdr:row>
      <xdr:rowOff>123825</xdr:rowOff>
    </xdr:to>
    <xdr:sp macro="" textlink="">
      <xdr:nvSpPr>
        <xdr:cNvPr id="7" name="Object 87" hidden="1"/>
        <xdr:cNvSpPr>
          <a:spLocks noChangeArrowheads="1"/>
        </xdr:cNvSpPr>
      </xdr:nvSpPr>
      <xdr:spPr bwMode="auto">
        <a:xfrm>
          <a:off x="85725" y="2000250"/>
          <a:ext cx="523875" cy="323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95250</xdr:colOff>
      <xdr:row>5</xdr:row>
      <xdr:rowOff>0</xdr:rowOff>
    </xdr:from>
    <xdr:to>
      <xdr:col>0</xdr:col>
      <xdr:colOff>438150</xdr:colOff>
      <xdr:row>6</xdr:row>
      <xdr:rowOff>114300</xdr:rowOff>
    </xdr:to>
    <xdr:sp macro="" textlink="">
      <xdr:nvSpPr>
        <xdr:cNvPr id="8" name="Object 88" hidden="1"/>
        <xdr:cNvSpPr>
          <a:spLocks noChangeArrowheads="1"/>
        </xdr:cNvSpPr>
      </xdr:nvSpPr>
      <xdr:spPr bwMode="auto">
        <a:xfrm>
          <a:off x="95250" y="2000250"/>
          <a:ext cx="523875" cy="3143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85725</xdr:colOff>
      <xdr:row>5</xdr:row>
      <xdr:rowOff>0</xdr:rowOff>
    </xdr:from>
    <xdr:to>
      <xdr:col>0</xdr:col>
      <xdr:colOff>428625</xdr:colOff>
      <xdr:row>6</xdr:row>
      <xdr:rowOff>114300</xdr:rowOff>
    </xdr:to>
    <xdr:sp macro="" textlink="">
      <xdr:nvSpPr>
        <xdr:cNvPr id="9" name="Object 89" hidden="1"/>
        <xdr:cNvSpPr>
          <a:spLocks noChangeArrowheads="1"/>
        </xdr:cNvSpPr>
      </xdr:nvSpPr>
      <xdr:spPr bwMode="auto">
        <a:xfrm>
          <a:off x="85725" y="2000250"/>
          <a:ext cx="523875" cy="3143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95250</xdr:colOff>
      <xdr:row>5</xdr:row>
      <xdr:rowOff>0</xdr:rowOff>
    </xdr:from>
    <xdr:to>
      <xdr:col>0</xdr:col>
      <xdr:colOff>438150</xdr:colOff>
      <xdr:row>6</xdr:row>
      <xdr:rowOff>123825</xdr:rowOff>
    </xdr:to>
    <xdr:sp macro="" textlink="">
      <xdr:nvSpPr>
        <xdr:cNvPr id="10" name="Object 90" hidden="1"/>
        <xdr:cNvSpPr>
          <a:spLocks noChangeArrowheads="1"/>
        </xdr:cNvSpPr>
      </xdr:nvSpPr>
      <xdr:spPr bwMode="auto">
        <a:xfrm>
          <a:off x="95250" y="2000250"/>
          <a:ext cx="523875" cy="323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104775</xdr:colOff>
      <xdr:row>5</xdr:row>
      <xdr:rowOff>0</xdr:rowOff>
    </xdr:from>
    <xdr:to>
      <xdr:col>1</xdr:col>
      <xdr:colOff>0</xdr:colOff>
      <xdr:row>6</xdr:row>
      <xdr:rowOff>123825</xdr:rowOff>
    </xdr:to>
    <xdr:sp macro="" textlink="">
      <xdr:nvSpPr>
        <xdr:cNvPr id="11" name="Object 91" hidden="1"/>
        <xdr:cNvSpPr>
          <a:spLocks noChangeArrowheads="1"/>
        </xdr:cNvSpPr>
      </xdr:nvSpPr>
      <xdr:spPr bwMode="auto">
        <a:xfrm>
          <a:off x="104775" y="2000250"/>
          <a:ext cx="523875" cy="323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85725</xdr:colOff>
      <xdr:row>5</xdr:row>
      <xdr:rowOff>0</xdr:rowOff>
    </xdr:from>
    <xdr:to>
      <xdr:col>0</xdr:col>
      <xdr:colOff>428625</xdr:colOff>
      <xdr:row>7</xdr:row>
      <xdr:rowOff>114300</xdr:rowOff>
    </xdr:to>
    <xdr:sp macro="" textlink="">
      <xdr:nvSpPr>
        <xdr:cNvPr id="12" name="Object 40" hidden="1"/>
        <xdr:cNvSpPr>
          <a:spLocks noChangeArrowheads="1"/>
        </xdr:cNvSpPr>
      </xdr:nvSpPr>
      <xdr:spPr bwMode="auto">
        <a:xfrm>
          <a:off x="85725" y="2000250"/>
          <a:ext cx="523875" cy="552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85725</xdr:colOff>
      <xdr:row>5</xdr:row>
      <xdr:rowOff>0</xdr:rowOff>
    </xdr:from>
    <xdr:to>
      <xdr:col>0</xdr:col>
      <xdr:colOff>428625</xdr:colOff>
      <xdr:row>7</xdr:row>
      <xdr:rowOff>114300</xdr:rowOff>
    </xdr:to>
    <xdr:sp macro="" textlink="">
      <xdr:nvSpPr>
        <xdr:cNvPr id="13" name="Object 87" hidden="1"/>
        <xdr:cNvSpPr>
          <a:spLocks noChangeArrowheads="1"/>
        </xdr:cNvSpPr>
      </xdr:nvSpPr>
      <xdr:spPr bwMode="auto">
        <a:xfrm>
          <a:off x="85725" y="2000250"/>
          <a:ext cx="523875" cy="552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85725</xdr:colOff>
      <xdr:row>5</xdr:row>
      <xdr:rowOff>0</xdr:rowOff>
    </xdr:from>
    <xdr:to>
      <xdr:col>0</xdr:col>
      <xdr:colOff>428625</xdr:colOff>
      <xdr:row>6</xdr:row>
      <xdr:rowOff>142875</xdr:rowOff>
    </xdr:to>
    <xdr:sp macro="" textlink="">
      <xdr:nvSpPr>
        <xdr:cNvPr id="14" name="Object 40" hidden="1"/>
        <xdr:cNvSpPr>
          <a:spLocks noChangeArrowheads="1"/>
        </xdr:cNvSpPr>
      </xdr:nvSpPr>
      <xdr:spPr bwMode="auto">
        <a:xfrm>
          <a:off x="85725" y="2000250"/>
          <a:ext cx="523875" cy="342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95250</xdr:colOff>
      <xdr:row>5</xdr:row>
      <xdr:rowOff>0</xdr:rowOff>
    </xdr:from>
    <xdr:to>
      <xdr:col>0</xdr:col>
      <xdr:colOff>438150</xdr:colOff>
      <xdr:row>6</xdr:row>
      <xdr:rowOff>114300</xdr:rowOff>
    </xdr:to>
    <xdr:sp macro="" textlink="">
      <xdr:nvSpPr>
        <xdr:cNvPr id="15" name="Object 41" hidden="1"/>
        <xdr:cNvSpPr>
          <a:spLocks noChangeArrowheads="1"/>
        </xdr:cNvSpPr>
      </xdr:nvSpPr>
      <xdr:spPr bwMode="auto">
        <a:xfrm>
          <a:off x="95250" y="2000250"/>
          <a:ext cx="523875" cy="3143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85725</xdr:colOff>
      <xdr:row>5</xdr:row>
      <xdr:rowOff>0</xdr:rowOff>
    </xdr:from>
    <xdr:to>
      <xdr:col>0</xdr:col>
      <xdr:colOff>428625</xdr:colOff>
      <xdr:row>6</xdr:row>
      <xdr:rowOff>133350</xdr:rowOff>
    </xdr:to>
    <xdr:sp macro="" textlink="">
      <xdr:nvSpPr>
        <xdr:cNvPr id="16" name="Object 42" hidden="1"/>
        <xdr:cNvSpPr>
          <a:spLocks noChangeArrowheads="1"/>
        </xdr:cNvSpPr>
      </xdr:nvSpPr>
      <xdr:spPr bwMode="auto">
        <a:xfrm>
          <a:off x="85725" y="2000250"/>
          <a:ext cx="523875" cy="3333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342900</xdr:colOff>
      <xdr:row>21</xdr:row>
      <xdr:rowOff>142875</xdr:rowOff>
    </xdr:to>
    <xdr:sp macro="" textlink="">
      <xdr:nvSpPr>
        <xdr:cNvPr id="17" name="Object 43" hidden="1"/>
        <xdr:cNvSpPr>
          <a:spLocks noChangeArrowheads="1"/>
        </xdr:cNvSpPr>
      </xdr:nvSpPr>
      <xdr:spPr bwMode="auto">
        <a:xfrm>
          <a:off x="0" y="5000625"/>
          <a:ext cx="523875" cy="342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104775</xdr:colOff>
      <xdr:row>5</xdr:row>
      <xdr:rowOff>0</xdr:rowOff>
    </xdr:from>
    <xdr:to>
      <xdr:col>1</xdr:col>
      <xdr:colOff>0</xdr:colOff>
      <xdr:row>6</xdr:row>
      <xdr:rowOff>142875</xdr:rowOff>
    </xdr:to>
    <xdr:sp macro="" textlink="">
      <xdr:nvSpPr>
        <xdr:cNvPr id="18" name="Object 44" hidden="1"/>
        <xdr:cNvSpPr>
          <a:spLocks noChangeArrowheads="1"/>
        </xdr:cNvSpPr>
      </xdr:nvSpPr>
      <xdr:spPr bwMode="auto">
        <a:xfrm>
          <a:off x="104775" y="2000250"/>
          <a:ext cx="523875" cy="342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85725</xdr:colOff>
      <xdr:row>5</xdr:row>
      <xdr:rowOff>0</xdr:rowOff>
    </xdr:from>
    <xdr:to>
      <xdr:col>0</xdr:col>
      <xdr:colOff>428625</xdr:colOff>
      <xdr:row>6</xdr:row>
      <xdr:rowOff>142875</xdr:rowOff>
    </xdr:to>
    <xdr:sp macro="" textlink="">
      <xdr:nvSpPr>
        <xdr:cNvPr id="19" name="Object 87" hidden="1"/>
        <xdr:cNvSpPr>
          <a:spLocks noChangeArrowheads="1"/>
        </xdr:cNvSpPr>
      </xdr:nvSpPr>
      <xdr:spPr bwMode="auto">
        <a:xfrm>
          <a:off x="85725" y="2000250"/>
          <a:ext cx="523875" cy="342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95250</xdr:colOff>
      <xdr:row>5</xdr:row>
      <xdr:rowOff>0</xdr:rowOff>
    </xdr:from>
    <xdr:to>
      <xdr:col>0</xdr:col>
      <xdr:colOff>438150</xdr:colOff>
      <xdr:row>6</xdr:row>
      <xdr:rowOff>114300</xdr:rowOff>
    </xdr:to>
    <xdr:sp macro="" textlink="">
      <xdr:nvSpPr>
        <xdr:cNvPr id="20" name="Object 88" hidden="1"/>
        <xdr:cNvSpPr>
          <a:spLocks noChangeArrowheads="1"/>
        </xdr:cNvSpPr>
      </xdr:nvSpPr>
      <xdr:spPr bwMode="auto">
        <a:xfrm>
          <a:off x="95250" y="2000250"/>
          <a:ext cx="523875" cy="3143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85725</xdr:colOff>
      <xdr:row>5</xdr:row>
      <xdr:rowOff>0</xdr:rowOff>
    </xdr:from>
    <xdr:to>
      <xdr:col>0</xdr:col>
      <xdr:colOff>428625</xdr:colOff>
      <xdr:row>6</xdr:row>
      <xdr:rowOff>133350</xdr:rowOff>
    </xdr:to>
    <xdr:sp macro="" textlink="">
      <xdr:nvSpPr>
        <xdr:cNvPr id="21" name="Object 89" hidden="1"/>
        <xdr:cNvSpPr>
          <a:spLocks noChangeArrowheads="1"/>
        </xdr:cNvSpPr>
      </xdr:nvSpPr>
      <xdr:spPr bwMode="auto">
        <a:xfrm>
          <a:off x="85725" y="2000250"/>
          <a:ext cx="523875" cy="3333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342900</xdr:colOff>
      <xdr:row>21</xdr:row>
      <xdr:rowOff>142875</xdr:rowOff>
    </xdr:to>
    <xdr:sp macro="" textlink="">
      <xdr:nvSpPr>
        <xdr:cNvPr id="22" name="Object 90" hidden="1"/>
        <xdr:cNvSpPr>
          <a:spLocks noChangeArrowheads="1"/>
        </xdr:cNvSpPr>
      </xdr:nvSpPr>
      <xdr:spPr bwMode="auto">
        <a:xfrm>
          <a:off x="0" y="5000625"/>
          <a:ext cx="523875" cy="342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104775</xdr:colOff>
      <xdr:row>5</xdr:row>
      <xdr:rowOff>0</xdr:rowOff>
    </xdr:from>
    <xdr:to>
      <xdr:col>1</xdr:col>
      <xdr:colOff>0</xdr:colOff>
      <xdr:row>6</xdr:row>
      <xdr:rowOff>142875</xdr:rowOff>
    </xdr:to>
    <xdr:sp macro="" textlink="">
      <xdr:nvSpPr>
        <xdr:cNvPr id="23" name="Object 91" hidden="1"/>
        <xdr:cNvSpPr>
          <a:spLocks noChangeArrowheads="1"/>
        </xdr:cNvSpPr>
      </xdr:nvSpPr>
      <xdr:spPr bwMode="auto">
        <a:xfrm>
          <a:off x="104775" y="2000250"/>
          <a:ext cx="523875" cy="342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85725</xdr:colOff>
      <xdr:row>5</xdr:row>
      <xdr:rowOff>0</xdr:rowOff>
    </xdr:from>
    <xdr:to>
      <xdr:col>0</xdr:col>
      <xdr:colOff>428625</xdr:colOff>
      <xdr:row>7</xdr:row>
      <xdr:rowOff>114300</xdr:rowOff>
    </xdr:to>
    <xdr:sp macro="" textlink="">
      <xdr:nvSpPr>
        <xdr:cNvPr id="24" name="Object 40" hidden="1"/>
        <xdr:cNvSpPr>
          <a:spLocks noChangeArrowheads="1"/>
        </xdr:cNvSpPr>
      </xdr:nvSpPr>
      <xdr:spPr bwMode="auto">
        <a:xfrm>
          <a:off x="85725" y="2000250"/>
          <a:ext cx="523875" cy="552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85725</xdr:colOff>
      <xdr:row>5</xdr:row>
      <xdr:rowOff>0</xdr:rowOff>
    </xdr:from>
    <xdr:to>
      <xdr:col>0</xdr:col>
      <xdr:colOff>428625</xdr:colOff>
      <xdr:row>7</xdr:row>
      <xdr:rowOff>114300</xdr:rowOff>
    </xdr:to>
    <xdr:sp macro="" textlink="">
      <xdr:nvSpPr>
        <xdr:cNvPr id="25" name="Object 87" hidden="1"/>
        <xdr:cNvSpPr>
          <a:spLocks noChangeArrowheads="1"/>
        </xdr:cNvSpPr>
      </xdr:nvSpPr>
      <xdr:spPr bwMode="auto">
        <a:xfrm>
          <a:off x="85725" y="2000250"/>
          <a:ext cx="523875" cy="552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19050</xdr:colOff>
      <xdr:row>5</xdr:row>
      <xdr:rowOff>0</xdr:rowOff>
    </xdr:from>
    <xdr:to>
      <xdr:col>1</xdr:col>
      <xdr:colOff>123825</xdr:colOff>
      <xdr:row>6</xdr:row>
      <xdr:rowOff>171450</xdr:rowOff>
    </xdr:to>
    <xdr:sp macro="" textlink="">
      <xdr:nvSpPr>
        <xdr:cNvPr id="26" name="Object 14" hidden="1"/>
        <xdr:cNvSpPr>
          <a:spLocks noChangeArrowheads="1"/>
        </xdr:cNvSpPr>
      </xdr:nvSpPr>
      <xdr:spPr bwMode="auto">
        <a:xfrm>
          <a:off x="200025" y="2000250"/>
          <a:ext cx="552450" cy="4095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85725</xdr:colOff>
      <xdr:row>5</xdr:row>
      <xdr:rowOff>0</xdr:rowOff>
    </xdr:from>
    <xdr:to>
      <xdr:col>1</xdr:col>
      <xdr:colOff>38100</xdr:colOff>
      <xdr:row>6</xdr:row>
      <xdr:rowOff>180975</xdr:rowOff>
    </xdr:to>
    <xdr:sp macro="" textlink="">
      <xdr:nvSpPr>
        <xdr:cNvPr id="27" name="Object 56" hidden="1"/>
        <xdr:cNvSpPr>
          <a:spLocks noChangeArrowheads="1"/>
        </xdr:cNvSpPr>
      </xdr:nvSpPr>
      <xdr:spPr bwMode="auto">
        <a:xfrm>
          <a:off x="85725" y="2000250"/>
          <a:ext cx="581025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85725</xdr:colOff>
      <xdr:row>5</xdr:row>
      <xdr:rowOff>0</xdr:rowOff>
    </xdr:from>
    <xdr:to>
      <xdr:col>1</xdr:col>
      <xdr:colOff>38100</xdr:colOff>
      <xdr:row>6</xdr:row>
      <xdr:rowOff>180975</xdr:rowOff>
    </xdr:to>
    <xdr:sp macro="" textlink="">
      <xdr:nvSpPr>
        <xdr:cNvPr id="28" name="Object 56" hidden="1"/>
        <xdr:cNvSpPr>
          <a:spLocks noChangeArrowheads="1"/>
        </xdr:cNvSpPr>
      </xdr:nvSpPr>
      <xdr:spPr bwMode="auto">
        <a:xfrm>
          <a:off x="85725" y="2000250"/>
          <a:ext cx="581025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19050</xdr:colOff>
      <xdr:row>20</xdr:row>
      <xdr:rowOff>0</xdr:rowOff>
    </xdr:from>
    <xdr:to>
      <xdr:col>0</xdr:col>
      <xdr:colOff>390525</xdr:colOff>
      <xdr:row>21</xdr:row>
      <xdr:rowOff>171450</xdr:rowOff>
    </xdr:to>
    <xdr:sp macro="" textlink="">
      <xdr:nvSpPr>
        <xdr:cNvPr id="29" name="Object 14" hidden="1"/>
        <xdr:cNvSpPr>
          <a:spLocks noChangeArrowheads="1"/>
        </xdr:cNvSpPr>
      </xdr:nvSpPr>
      <xdr:spPr bwMode="auto">
        <a:xfrm>
          <a:off x="19050" y="5000625"/>
          <a:ext cx="552450" cy="4095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400050</xdr:colOff>
      <xdr:row>21</xdr:row>
      <xdr:rowOff>180975</xdr:rowOff>
    </xdr:to>
    <xdr:sp macro="" textlink="">
      <xdr:nvSpPr>
        <xdr:cNvPr id="30" name="Object 56" hidden="1"/>
        <xdr:cNvSpPr>
          <a:spLocks noChangeArrowheads="1"/>
        </xdr:cNvSpPr>
      </xdr:nvSpPr>
      <xdr:spPr bwMode="auto">
        <a:xfrm>
          <a:off x="0" y="5000625"/>
          <a:ext cx="581025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400050</xdr:colOff>
      <xdr:row>21</xdr:row>
      <xdr:rowOff>180975</xdr:rowOff>
    </xdr:to>
    <xdr:sp macro="" textlink="">
      <xdr:nvSpPr>
        <xdr:cNvPr id="31" name="Object 56" hidden="1"/>
        <xdr:cNvSpPr>
          <a:spLocks noChangeArrowheads="1"/>
        </xdr:cNvSpPr>
      </xdr:nvSpPr>
      <xdr:spPr bwMode="auto">
        <a:xfrm>
          <a:off x="0" y="5000625"/>
          <a:ext cx="581025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19050</xdr:colOff>
      <xdr:row>5</xdr:row>
      <xdr:rowOff>0</xdr:rowOff>
    </xdr:from>
    <xdr:to>
      <xdr:col>1</xdr:col>
      <xdr:colOff>123825</xdr:colOff>
      <xdr:row>6</xdr:row>
      <xdr:rowOff>171450</xdr:rowOff>
    </xdr:to>
    <xdr:sp macro="" textlink="">
      <xdr:nvSpPr>
        <xdr:cNvPr id="32" name="Object 14" hidden="1"/>
        <xdr:cNvSpPr>
          <a:spLocks noChangeArrowheads="1"/>
        </xdr:cNvSpPr>
      </xdr:nvSpPr>
      <xdr:spPr bwMode="auto">
        <a:xfrm>
          <a:off x="200025" y="2000250"/>
          <a:ext cx="552450" cy="4095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85725</xdr:colOff>
      <xdr:row>5</xdr:row>
      <xdr:rowOff>0</xdr:rowOff>
    </xdr:from>
    <xdr:to>
      <xdr:col>1</xdr:col>
      <xdr:colOff>38100</xdr:colOff>
      <xdr:row>6</xdr:row>
      <xdr:rowOff>180975</xdr:rowOff>
    </xdr:to>
    <xdr:sp macro="" textlink="">
      <xdr:nvSpPr>
        <xdr:cNvPr id="33" name="Object 56" hidden="1"/>
        <xdr:cNvSpPr>
          <a:spLocks noChangeArrowheads="1"/>
        </xdr:cNvSpPr>
      </xdr:nvSpPr>
      <xdr:spPr bwMode="auto">
        <a:xfrm>
          <a:off x="85725" y="2000250"/>
          <a:ext cx="581025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85725</xdr:colOff>
      <xdr:row>5</xdr:row>
      <xdr:rowOff>0</xdr:rowOff>
    </xdr:from>
    <xdr:to>
      <xdr:col>1</xdr:col>
      <xdr:colOff>38100</xdr:colOff>
      <xdr:row>6</xdr:row>
      <xdr:rowOff>180975</xdr:rowOff>
    </xdr:to>
    <xdr:sp macro="" textlink="">
      <xdr:nvSpPr>
        <xdr:cNvPr id="34" name="Object 56" hidden="1"/>
        <xdr:cNvSpPr>
          <a:spLocks noChangeArrowheads="1"/>
        </xdr:cNvSpPr>
      </xdr:nvSpPr>
      <xdr:spPr bwMode="auto">
        <a:xfrm>
          <a:off x="85725" y="2000250"/>
          <a:ext cx="581025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19050</xdr:colOff>
      <xdr:row>5</xdr:row>
      <xdr:rowOff>0</xdr:rowOff>
    </xdr:from>
    <xdr:to>
      <xdr:col>1</xdr:col>
      <xdr:colOff>123825</xdr:colOff>
      <xdr:row>6</xdr:row>
      <xdr:rowOff>171450</xdr:rowOff>
    </xdr:to>
    <xdr:sp macro="" textlink="">
      <xdr:nvSpPr>
        <xdr:cNvPr id="35" name="Object 14" hidden="1"/>
        <xdr:cNvSpPr>
          <a:spLocks noChangeArrowheads="1"/>
        </xdr:cNvSpPr>
      </xdr:nvSpPr>
      <xdr:spPr bwMode="auto">
        <a:xfrm>
          <a:off x="200025" y="2000250"/>
          <a:ext cx="552450" cy="4095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85725</xdr:colOff>
      <xdr:row>5</xdr:row>
      <xdr:rowOff>0</xdr:rowOff>
    </xdr:from>
    <xdr:to>
      <xdr:col>1</xdr:col>
      <xdr:colOff>38100</xdr:colOff>
      <xdr:row>6</xdr:row>
      <xdr:rowOff>180975</xdr:rowOff>
    </xdr:to>
    <xdr:sp macro="" textlink="">
      <xdr:nvSpPr>
        <xdr:cNvPr id="36" name="Object 56" hidden="1"/>
        <xdr:cNvSpPr>
          <a:spLocks noChangeArrowheads="1"/>
        </xdr:cNvSpPr>
      </xdr:nvSpPr>
      <xdr:spPr bwMode="auto">
        <a:xfrm>
          <a:off x="85725" y="2000250"/>
          <a:ext cx="581025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85725</xdr:colOff>
      <xdr:row>5</xdr:row>
      <xdr:rowOff>0</xdr:rowOff>
    </xdr:from>
    <xdr:to>
      <xdr:col>1</xdr:col>
      <xdr:colOff>38100</xdr:colOff>
      <xdr:row>6</xdr:row>
      <xdr:rowOff>180975</xdr:rowOff>
    </xdr:to>
    <xdr:sp macro="" textlink="">
      <xdr:nvSpPr>
        <xdr:cNvPr id="37" name="Object 56" hidden="1"/>
        <xdr:cNvSpPr>
          <a:spLocks noChangeArrowheads="1"/>
        </xdr:cNvSpPr>
      </xdr:nvSpPr>
      <xdr:spPr bwMode="auto">
        <a:xfrm>
          <a:off x="85725" y="2000250"/>
          <a:ext cx="581025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19050</xdr:colOff>
      <xdr:row>5</xdr:row>
      <xdr:rowOff>0</xdr:rowOff>
    </xdr:from>
    <xdr:to>
      <xdr:col>1</xdr:col>
      <xdr:colOff>123825</xdr:colOff>
      <xdr:row>6</xdr:row>
      <xdr:rowOff>171450</xdr:rowOff>
    </xdr:to>
    <xdr:sp macro="" textlink="">
      <xdr:nvSpPr>
        <xdr:cNvPr id="38" name="Object 14" hidden="1"/>
        <xdr:cNvSpPr>
          <a:spLocks noChangeArrowheads="1"/>
        </xdr:cNvSpPr>
      </xdr:nvSpPr>
      <xdr:spPr bwMode="auto">
        <a:xfrm>
          <a:off x="200025" y="2000250"/>
          <a:ext cx="552450" cy="4095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85725</xdr:colOff>
      <xdr:row>5</xdr:row>
      <xdr:rowOff>0</xdr:rowOff>
    </xdr:from>
    <xdr:to>
      <xdr:col>1</xdr:col>
      <xdr:colOff>38100</xdr:colOff>
      <xdr:row>6</xdr:row>
      <xdr:rowOff>180975</xdr:rowOff>
    </xdr:to>
    <xdr:sp macro="" textlink="">
      <xdr:nvSpPr>
        <xdr:cNvPr id="39" name="Object 56" hidden="1"/>
        <xdr:cNvSpPr>
          <a:spLocks noChangeArrowheads="1"/>
        </xdr:cNvSpPr>
      </xdr:nvSpPr>
      <xdr:spPr bwMode="auto">
        <a:xfrm>
          <a:off x="85725" y="2000250"/>
          <a:ext cx="581025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85725</xdr:colOff>
      <xdr:row>5</xdr:row>
      <xdr:rowOff>0</xdr:rowOff>
    </xdr:from>
    <xdr:to>
      <xdr:col>1</xdr:col>
      <xdr:colOff>38100</xdr:colOff>
      <xdr:row>6</xdr:row>
      <xdr:rowOff>180975</xdr:rowOff>
    </xdr:to>
    <xdr:sp macro="" textlink="">
      <xdr:nvSpPr>
        <xdr:cNvPr id="40" name="Object 56" hidden="1"/>
        <xdr:cNvSpPr>
          <a:spLocks noChangeArrowheads="1"/>
        </xdr:cNvSpPr>
      </xdr:nvSpPr>
      <xdr:spPr bwMode="auto">
        <a:xfrm>
          <a:off x="85725" y="2000250"/>
          <a:ext cx="581025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19050</xdr:colOff>
      <xdr:row>5</xdr:row>
      <xdr:rowOff>0</xdr:rowOff>
    </xdr:from>
    <xdr:to>
      <xdr:col>1</xdr:col>
      <xdr:colOff>123825</xdr:colOff>
      <xdr:row>6</xdr:row>
      <xdr:rowOff>171450</xdr:rowOff>
    </xdr:to>
    <xdr:sp macro="" textlink="">
      <xdr:nvSpPr>
        <xdr:cNvPr id="41" name="Object 14" hidden="1"/>
        <xdr:cNvSpPr>
          <a:spLocks noChangeArrowheads="1"/>
        </xdr:cNvSpPr>
      </xdr:nvSpPr>
      <xdr:spPr bwMode="auto">
        <a:xfrm>
          <a:off x="200025" y="2000250"/>
          <a:ext cx="552450" cy="4095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85725</xdr:colOff>
      <xdr:row>5</xdr:row>
      <xdr:rowOff>0</xdr:rowOff>
    </xdr:from>
    <xdr:to>
      <xdr:col>1</xdr:col>
      <xdr:colOff>38100</xdr:colOff>
      <xdr:row>6</xdr:row>
      <xdr:rowOff>180975</xdr:rowOff>
    </xdr:to>
    <xdr:sp macro="" textlink="">
      <xdr:nvSpPr>
        <xdr:cNvPr id="42" name="Object 56" hidden="1"/>
        <xdr:cNvSpPr>
          <a:spLocks noChangeArrowheads="1"/>
        </xdr:cNvSpPr>
      </xdr:nvSpPr>
      <xdr:spPr bwMode="auto">
        <a:xfrm>
          <a:off x="85725" y="2000250"/>
          <a:ext cx="581025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85725</xdr:colOff>
      <xdr:row>5</xdr:row>
      <xdr:rowOff>0</xdr:rowOff>
    </xdr:from>
    <xdr:to>
      <xdr:col>1</xdr:col>
      <xdr:colOff>38100</xdr:colOff>
      <xdr:row>6</xdr:row>
      <xdr:rowOff>180975</xdr:rowOff>
    </xdr:to>
    <xdr:sp macro="" textlink="">
      <xdr:nvSpPr>
        <xdr:cNvPr id="43" name="Object 56" hidden="1"/>
        <xdr:cNvSpPr>
          <a:spLocks noChangeArrowheads="1"/>
        </xdr:cNvSpPr>
      </xdr:nvSpPr>
      <xdr:spPr bwMode="auto">
        <a:xfrm>
          <a:off x="85725" y="2000250"/>
          <a:ext cx="581025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85725</xdr:colOff>
      <xdr:row>5</xdr:row>
      <xdr:rowOff>0</xdr:rowOff>
    </xdr:from>
    <xdr:to>
      <xdr:col>0</xdr:col>
      <xdr:colOff>428625</xdr:colOff>
      <xdr:row>6</xdr:row>
      <xdr:rowOff>123825</xdr:rowOff>
    </xdr:to>
    <xdr:sp macro="" textlink="">
      <xdr:nvSpPr>
        <xdr:cNvPr id="44" name="Object 40" hidden="1"/>
        <xdr:cNvSpPr>
          <a:spLocks noChangeArrowheads="1"/>
        </xdr:cNvSpPr>
      </xdr:nvSpPr>
      <xdr:spPr bwMode="auto">
        <a:xfrm>
          <a:off x="85725" y="2000250"/>
          <a:ext cx="523875" cy="323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85725</xdr:colOff>
      <xdr:row>5</xdr:row>
      <xdr:rowOff>0</xdr:rowOff>
    </xdr:from>
    <xdr:to>
      <xdr:col>0</xdr:col>
      <xdr:colOff>428625</xdr:colOff>
      <xdr:row>6</xdr:row>
      <xdr:rowOff>123825</xdr:rowOff>
    </xdr:to>
    <xdr:sp macro="" textlink="">
      <xdr:nvSpPr>
        <xdr:cNvPr id="45" name="Object 87" hidden="1"/>
        <xdr:cNvSpPr>
          <a:spLocks noChangeArrowheads="1"/>
        </xdr:cNvSpPr>
      </xdr:nvSpPr>
      <xdr:spPr bwMode="auto">
        <a:xfrm>
          <a:off x="85725" y="2000250"/>
          <a:ext cx="523875" cy="323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85725</xdr:colOff>
      <xdr:row>5</xdr:row>
      <xdr:rowOff>0</xdr:rowOff>
    </xdr:from>
    <xdr:to>
      <xdr:col>0</xdr:col>
      <xdr:colOff>428625</xdr:colOff>
      <xdr:row>7</xdr:row>
      <xdr:rowOff>114300</xdr:rowOff>
    </xdr:to>
    <xdr:sp macro="" textlink="">
      <xdr:nvSpPr>
        <xdr:cNvPr id="46" name="Object 40" hidden="1"/>
        <xdr:cNvSpPr>
          <a:spLocks noChangeArrowheads="1"/>
        </xdr:cNvSpPr>
      </xdr:nvSpPr>
      <xdr:spPr bwMode="auto">
        <a:xfrm>
          <a:off x="85725" y="2000250"/>
          <a:ext cx="523875" cy="552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85725</xdr:colOff>
      <xdr:row>5</xdr:row>
      <xdr:rowOff>0</xdr:rowOff>
    </xdr:from>
    <xdr:to>
      <xdr:col>0</xdr:col>
      <xdr:colOff>428625</xdr:colOff>
      <xdr:row>7</xdr:row>
      <xdr:rowOff>114300</xdr:rowOff>
    </xdr:to>
    <xdr:sp macro="" textlink="">
      <xdr:nvSpPr>
        <xdr:cNvPr id="47" name="Object 87" hidden="1"/>
        <xdr:cNvSpPr>
          <a:spLocks noChangeArrowheads="1"/>
        </xdr:cNvSpPr>
      </xdr:nvSpPr>
      <xdr:spPr bwMode="auto">
        <a:xfrm>
          <a:off x="85725" y="2000250"/>
          <a:ext cx="523875" cy="552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85725</xdr:colOff>
      <xdr:row>5</xdr:row>
      <xdr:rowOff>0</xdr:rowOff>
    </xdr:from>
    <xdr:to>
      <xdr:col>0</xdr:col>
      <xdr:colOff>428625</xdr:colOff>
      <xdr:row>7</xdr:row>
      <xdr:rowOff>114300</xdr:rowOff>
    </xdr:to>
    <xdr:sp macro="" textlink="">
      <xdr:nvSpPr>
        <xdr:cNvPr id="48" name="Object 40" hidden="1"/>
        <xdr:cNvSpPr>
          <a:spLocks noChangeArrowheads="1"/>
        </xdr:cNvSpPr>
      </xdr:nvSpPr>
      <xdr:spPr bwMode="auto">
        <a:xfrm>
          <a:off x="85725" y="2000250"/>
          <a:ext cx="523875" cy="552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85725</xdr:colOff>
      <xdr:row>5</xdr:row>
      <xdr:rowOff>0</xdr:rowOff>
    </xdr:from>
    <xdr:to>
      <xdr:col>0</xdr:col>
      <xdr:colOff>428625</xdr:colOff>
      <xdr:row>7</xdr:row>
      <xdr:rowOff>114300</xdr:rowOff>
    </xdr:to>
    <xdr:sp macro="" textlink="">
      <xdr:nvSpPr>
        <xdr:cNvPr id="49" name="Object 87" hidden="1"/>
        <xdr:cNvSpPr>
          <a:spLocks noChangeArrowheads="1"/>
        </xdr:cNvSpPr>
      </xdr:nvSpPr>
      <xdr:spPr bwMode="auto">
        <a:xfrm>
          <a:off x="85725" y="2000250"/>
          <a:ext cx="523875" cy="552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19050</xdr:colOff>
      <xdr:row>5</xdr:row>
      <xdr:rowOff>0</xdr:rowOff>
    </xdr:from>
    <xdr:to>
      <xdr:col>1</xdr:col>
      <xdr:colOff>123825</xdr:colOff>
      <xdr:row>6</xdr:row>
      <xdr:rowOff>171450</xdr:rowOff>
    </xdr:to>
    <xdr:sp macro="" textlink="">
      <xdr:nvSpPr>
        <xdr:cNvPr id="50" name="Object 14" hidden="1"/>
        <xdr:cNvSpPr>
          <a:spLocks noChangeArrowheads="1"/>
        </xdr:cNvSpPr>
      </xdr:nvSpPr>
      <xdr:spPr bwMode="auto">
        <a:xfrm>
          <a:off x="200025" y="2000250"/>
          <a:ext cx="552450" cy="4095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85725</xdr:colOff>
      <xdr:row>5</xdr:row>
      <xdr:rowOff>0</xdr:rowOff>
    </xdr:from>
    <xdr:to>
      <xdr:col>1</xdr:col>
      <xdr:colOff>38100</xdr:colOff>
      <xdr:row>6</xdr:row>
      <xdr:rowOff>180975</xdr:rowOff>
    </xdr:to>
    <xdr:sp macro="" textlink="">
      <xdr:nvSpPr>
        <xdr:cNvPr id="51" name="Object 56" hidden="1"/>
        <xdr:cNvSpPr>
          <a:spLocks noChangeArrowheads="1"/>
        </xdr:cNvSpPr>
      </xdr:nvSpPr>
      <xdr:spPr bwMode="auto">
        <a:xfrm>
          <a:off x="85725" y="2000250"/>
          <a:ext cx="581025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85725</xdr:colOff>
      <xdr:row>5</xdr:row>
      <xdr:rowOff>0</xdr:rowOff>
    </xdr:from>
    <xdr:to>
      <xdr:col>1</xdr:col>
      <xdr:colOff>38100</xdr:colOff>
      <xdr:row>6</xdr:row>
      <xdr:rowOff>180975</xdr:rowOff>
    </xdr:to>
    <xdr:sp macro="" textlink="">
      <xdr:nvSpPr>
        <xdr:cNvPr id="52" name="Object 56" hidden="1"/>
        <xdr:cNvSpPr>
          <a:spLocks noChangeArrowheads="1"/>
        </xdr:cNvSpPr>
      </xdr:nvSpPr>
      <xdr:spPr bwMode="auto">
        <a:xfrm>
          <a:off x="85725" y="2000250"/>
          <a:ext cx="581025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85725</xdr:colOff>
      <xdr:row>5</xdr:row>
      <xdr:rowOff>0</xdr:rowOff>
    </xdr:from>
    <xdr:to>
      <xdr:col>0</xdr:col>
      <xdr:colOff>428625</xdr:colOff>
      <xdr:row>6</xdr:row>
      <xdr:rowOff>123825</xdr:rowOff>
    </xdr:to>
    <xdr:sp macro="" textlink="">
      <xdr:nvSpPr>
        <xdr:cNvPr id="53" name="Object 40" hidden="1"/>
        <xdr:cNvSpPr>
          <a:spLocks noChangeArrowheads="1"/>
        </xdr:cNvSpPr>
      </xdr:nvSpPr>
      <xdr:spPr bwMode="auto">
        <a:xfrm>
          <a:off x="85725" y="2000250"/>
          <a:ext cx="523875" cy="323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85725</xdr:colOff>
      <xdr:row>5</xdr:row>
      <xdr:rowOff>0</xdr:rowOff>
    </xdr:from>
    <xdr:to>
      <xdr:col>0</xdr:col>
      <xdr:colOff>428625</xdr:colOff>
      <xdr:row>6</xdr:row>
      <xdr:rowOff>123825</xdr:rowOff>
    </xdr:to>
    <xdr:sp macro="" textlink="">
      <xdr:nvSpPr>
        <xdr:cNvPr id="54" name="Object 87" hidden="1"/>
        <xdr:cNvSpPr>
          <a:spLocks noChangeArrowheads="1"/>
        </xdr:cNvSpPr>
      </xdr:nvSpPr>
      <xdr:spPr bwMode="auto">
        <a:xfrm>
          <a:off x="85725" y="2000250"/>
          <a:ext cx="523875" cy="323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85725</xdr:colOff>
      <xdr:row>5</xdr:row>
      <xdr:rowOff>0</xdr:rowOff>
    </xdr:from>
    <xdr:to>
      <xdr:col>0</xdr:col>
      <xdr:colOff>428625</xdr:colOff>
      <xdr:row>7</xdr:row>
      <xdr:rowOff>114300</xdr:rowOff>
    </xdr:to>
    <xdr:sp macro="" textlink="">
      <xdr:nvSpPr>
        <xdr:cNvPr id="55" name="Object 40" hidden="1"/>
        <xdr:cNvSpPr>
          <a:spLocks noChangeArrowheads="1"/>
        </xdr:cNvSpPr>
      </xdr:nvSpPr>
      <xdr:spPr bwMode="auto">
        <a:xfrm>
          <a:off x="85725" y="2000250"/>
          <a:ext cx="523875" cy="552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85725</xdr:colOff>
      <xdr:row>5</xdr:row>
      <xdr:rowOff>0</xdr:rowOff>
    </xdr:from>
    <xdr:to>
      <xdr:col>0</xdr:col>
      <xdr:colOff>428625</xdr:colOff>
      <xdr:row>7</xdr:row>
      <xdr:rowOff>114300</xdr:rowOff>
    </xdr:to>
    <xdr:sp macro="" textlink="">
      <xdr:nvSpPr>
        <xdr:cNvPr id="56" name="Object 87" hidden="1"/>
        <xdr:cNvSpPr>
          <a:spLocks noChangeArrowheads="1"/>
        </xdr:cNvSpPr>
      </xdr:nvSpPr>
      <xdr:spPr bwMode="auto">
        <a:xfrm>
          <a:off x="85725" y="2000250"/>
          <a:ext cx="523875" cy="552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85725</xdr:colOff>
      <xdr:row>5</xdr:row>
      <xdr:rowOff>0</xdr:rowOff>
    </xdr:from>
    <xdr:to>
      <xdr:col>0</xdr:col>
      <xdr:colOff>428625</xdr:colOff>
      <xdr:row>7</xdr:row>
      <xdr:rowOff>114300</xdr:rowOff>
    </xdr:to>
    <xdr:sp macro="" textlink="">
      <xdr:nvSpPr>
        <xdr:cNvPr id="57" name="Object 40" hidden="1"/>
        <xdr:cNvSpPr>
          <a:spLocks noChangeArrowheads="1"/>
        </xdr:cNvSpPr>
      </xdr:nvSpPr>
      <xdr:spPr bwMode="auto">
        <a:xfrm>
          <a:off x="85725" y="2000250"/>
          <a:ext cx="523875" cy="552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85725</xdr:colOff>
      <xdr:row>5</xdr:row>
      <xdr:rowOff>0</xdr:rowOff>
    </xdr:from>
    <xdr:to>
      <xdr:col>0</xdr:col>
      <xdr:colOff>428625</xdr:colOff>
      <xdr:row>7</xdr:row>
      <xdr:rowOff>114300</xdr:rowOff>
    </xdr:to>
    <xdr:sp macro="" textlink="">
      <xdr:nvSpPr>
        <xdr:cNvPr id="58" name="Object 87" hidden="1"/>
        <xdr:cNvSpPr>
          <a:spLocks noChangeArrowheads="1"/>
        </xdr:cNvSpPr>
      </xdr:nvSpPr>
      <xdr:spPr bwMode="auto">
        <a:xfrm>
          <a:off x="85725" y="2000250"/>
          <a:ext cx="523875" cy="552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19050</xdr:colOff>
      <xdr:row>5</xdr:row>
      <xdr:rowOff>0</xdr:rowOff>
    </xdr:from>
    <xdr:to>
      <xdr:col>1</xdr:col>
      <xdr:colOff>123825</xdr:colOff>
      <xdr:row>6</xdr:row>
      <xdr:rowOff>171450</xdr:rowOff>
    </xdr:to>
    <xdr:sp macro="" textlink="">
      <xdr:nvSpPr>
        <xdr:cNvPr id="59" name="Object 14" hidden="1"/>
        <xdr:cNvSpPr>
          <a:spLocks noChangeArrowheads="1"/>
        </xdr:cNvSpPr>
      </xdr:nvSpPr>
      <xdr:spPr bwMode="auto">
        <a:xfrm>
          <a:off x="200025" y="2000250"/>
          <a:ext cx="552450" cy="4095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85725</xdr:colOff>
      <xdr:row>5</xdr:row>
      <xdr:rowOff>0</xdr:rowOff>
    </xdr:from>
    <xdr:to>
      <xdr:col>1</xdr:col>
      <xdr:colOff>38100</xdr:colOff>
      <xdr:row>6</xdr:row>
      <xdr:rowOff>180975</xdr:rowOff>
    </xdr:to>
    <xdr:sp macro="" textlink="">
      <xdr:nvSpPr>
        <xdr:cNvPr id="60" name="Object 56" hidden="1"/>
        <xdr:cNvSpPr>
          <a:spLocks noChangeArrowheads="1"/>
        </xdr:cNvSpPr>
      </xdr:nvSpPr>
      <xdr:spPr bwMode="auto">
        <a:xfrm>
          <a:off x="85725" y="2000250"/>
          <a:ext cx="581025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85725</xdr:colOff>
      <xdr:row>5</xdr:row>
      <xdr:rowOff>0</xdr:rowOff>
    </xdr:from>
    <xdr:to>
      <xdr:col>1</xdr:col>
      <xdr:colOff>38100</xdr:colOff>
      <xdr:row>6</xdr:row>
      <xdr:rowOff>180975</xdr:rowOff>
    </xdr:to>
    <xdr:sp macro="" textlink="">
      <xdr:nvSpPr>
        <xdr:cNvPr id="61" name="Object 56" hidden="1"/>
        <xdr:cNvSpPr>
          <a:spLocks noChangeArrowheads="1"/>
        </xdr:cNvSpPr>
      </xdr:nvSpPr>
      <xdr:spPr bwMode="auto">
        <a:xfrm>
          <a:off x="85725" y="2000250"/>
          <a:ext cx="581025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85725</xdr:colOff>
      <xdr:row>5</xdr:row>
      <xdr:rowOff>0</xdr:rowOff>
    </xdr:from>
    <xdr:to>
      <xdr:col>0</xdr:col>
      <xdr:colOff>428625</xdr:colOff>
      <xdr:row>6</xdr:row>
      <xdr:rowOff>123825</xdr:rowOff>
    </xdr:to>
    <xdr:sp macro="" textlink="">
      <xdr:nvSpPr>
        <xdr:cNvPr id="62" name="Object 40" hidden="1"/>
        <xdr:cNvSpPr>
          <a:spLocks noChangeArrowheads="1"/>
        </xdr:cNvSpPr>
      </xdr:nvSpPr>
      <xdr:spPr bwMode="auto">
        <a:xfrm>
          <a:off x="85725" y="2000250"/>
          <a:ext cx="523875" cy="323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85725</xdr:colOff>
      <xdr:row>5</xdr:row>
      <xdr:rowOff>0</xdr:rowOff>
    </xdr:from>
    <xdr:to>
      <xdr:col>0</xdr:col>
      <xdr:colOff>428625</xdr:colOff>
      <xdr:row>6</xdr:row>
      <xdr:rowOff>123825</xdr:rowOff>
    </xdr:to>
    <xdr:sp macro="" textlink="">
      <xdr:nvSpPr>
        <xdr:cNvPr id="63" name="Object 87" hidden="1"/>
        <xdr:cNvSpPr>
          <a:spLocks noChangeArrowheads="1"/>
        </xdr:cNvSpPr>
      </xdr:nvSpPr>
      <xdr:spPr bwMode="auto">
        <a:xfrm>
          <a:off x="85725" y="2000250"/>
          <a:ext cx="523875" cy="323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85725</xdr:colOff>
      <xdr:row>5</xdr:row>
      <xdr:rowOff>0</xdr:rowOff>
    </xdr:from>
    <xdr:to>
      <xdr:col>0</xdr:col>
      <xdr:colOff>428625</xdr:colOff>
      <xdr:row>7</xdr:row>
      <xdr:rowOff>114300</xdr:rowOff>
    </xdr:to>
    <xdr:sp macro="" textlink="">
      <xdr:nvSpPr>
        <xdr:cNvPr id="64" name="Object 40" hidden="1"/>
        <xdr:cNvSpPr>
          <a:spLocks noChangeArrowheads="1"/>
        </xdr:cNvSpPr>
      </xdr:nvSpPr>
      <xdr:spPr bwMode="auto">
        <a:xfrm>
          <a:off x="85725" y="2000250"/>
          <a:ext cx="523875" cy="552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85725</xdr:colOff>
      <xdr:row>5</xdr:row>
      <xdr:rowOff>0</xdr:rowOff>
    </xdr:from>
    <xdr:to>
      <xdr:col>0</xdr:col>
      <xdr:colOff>428625</xdr:colOff>
      <xdr:row>7</xdr:row>
      <xdr:rowOff>114300</xdr:rowOff>
    </xdr:to>
    <xdr:sp macro="" textlink="">
      <xdr:nvSpPr>
        <xdr:cNvPr id="65" name="Object 87" hidden="1"/>
        <xdr:cNvSpPr>
          <a:spLocks noChangeArrowheads="1"/>
        </xdr:cNvSpPr>
      </xdr:nvSpPr>
      <xdr:spPr bwMode="auto">
        <a:xfrm>
          <a:off x="85725" y="2000250"/>
          <a:ext cx="523875" cy="552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85725</xdr:colOff>
      <xdr:row>5</xdr:row>
      <xdr:rowOff>0</xdr:rowOff>
    </xdr:from>
    <xdr:to>
      <xdr:col>0</xdr:col>
      <xdr:colOff>428625</xdr:colOff>
      <xdr:row>7</xdr:row>
      <xdr:rowOff>114300</xdr:rowOff>
    </xdr:to>
    <xdr:sp macro="" textlink="">
      <xdr:nvSpPr>
        <xdr:cNvPr id="66" name="Object 40" hidden="1"/>
        <xdr:cNvSpPr>
          <a:spLocks noChangeArrowheads="1"/>
        </xdr:cNvSpPr>
      </xdr:nvSpPr>
      <xdr:spPr bwMode="auto">
        <a:xfrm>
          <a:off x="85725" y="2000250"/>
          <a:ext cx="523875" cy="552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85725</xdr:colOff>
      <xdr:row>5</xdr:row>
      <xdr:rowOff>0</xdr:rowOff>
    </xdr:from>
    <xdr:to>
      <xdr:col>0</xdr:col>
      <xdr:colOff>428625</xdr:colOff>
      <xdr:row>7</xdr:row>
      <xdr:rowOff>114300</xdr:rowOff>
    </xdr:to>
    <xdr:sp macro="" textlink="">
      <xdr:nvSpPr>
        <xdr:cNvPr id="67" name="Object 87" hidden="1"/>
        <xdr:cNvSpPr>
          <a:spLocks noChangeArrowheads="1"/>
        </xdr:cNvSpPr>
      </xdr:nvSpPr>
      <xdr:spPr bwMode="auto">
        <a:xfrm>
          <a:off x="85725" y="2000250"/>
          <a:ext cx="523875" cy="552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19050</xdr:colOff>
      <xdr:row>5</xdr:row>
      <xdr:rowOff>0</xdr:rowOff>
    </xdr:from>
    <xdr:to>
      <xdr:col>1</xdr:col>
      <xdr:colOff>123825</xdr:colOff>
      <xdr:row>6</xdr:row>
      <xdr:rowOff>171450</xdr:rowOff>
    </xdr:to>
    <xdr:sp macro="" textlink="">
      <xdr:nvSpPr>
        <xdr:cNvPr id="68" name="Object 14" hidden="1"/>
        <xdr:cNvSpPr>
          <a:spLocks noChangeArrowheads="1"/>
        </xdr:cNvSpPr>
      </xdr:nvSpPr>
      <xdr:spPr bwMode="auto">
        <a:xfrm>
          <a:off x="200025" y="2000250"/>
          <a:ext cx="552450" cy="4095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85725</xdr:colOff>
      <xdr:row>5</xdr:row>
      <xdr:rowOff>0</xdr:rowOff>
    </xdr:from>
    <xdr:to>
      <xdr:col>1</xdr:col>
      <xdr:colOff>38100</xdr:colOff>
      <xdr:row>6</xdr:row>
      <xdr:rowOff>180975</xdr:rowOff>
    </xdr:to>
    <xdr:sp macro="" textlink="">
      <xdr:nvSpPr>
        <xdr:cNvPr id="69" name="Object 56" hidden="1"/>
        <xdr:cNvSpPr>
          <a:spLocks noChangeArrowheads="1"/>
        </xdr:cNvSpPr>
      </xdr:nvSpPr>
      <xdr:spPr bwMode="auto">
        <a:xfrm>
          <a:off x="85725" y="2000250"/>
          <a:ext cx="581025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85725</xdr:colOff>
      <xdr:row>5</xdr:row>
      <xdr:rowOff>0</xdr:rowOff>
    </xdr:from>
    <xdr:to>
      <xdr:col>1</xdr:col>
      <xdr:colOff>38100</xdr:colOff>
      <xdr:row>6</xdr:row>
      <xdr:rowOff>180975</xdr:rowOff>
    </xdr:to>
    <xdr:sp macro="" textlink="">
      <xdr:nvSpPr>
        <xdr:cNvPr id="70" name="Object 56" hidden="1"/>
        <xdr:cNvSpPr>
          <a:spLocks noChangeArrowheads="1"/>
        </xdr:cNvSpPr>
      </xdr:nvSpPr>
      <xdr:spPr bwMode="auto">
        <a:xfrm>
          <a:off x="85725" y="2000250"/>
          <a:ext cx="581025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85725</xdr:colOff>
      <xdr:row>5</xdr:row>
      <xdr:rowOff>0</xdr:rowOff>
    </xdr:from>
    <xdr:to>
      <xdr:col>0</xdr:col>
      <xdr:colOff>428625</xdr:colOff>
      <xdr:row>6</xdr:row>
      <xdr:rowOff>123825</xdr:rowOff>
    </xdr:to>
    <xdr:sp macro="" textlink="">
      <xdr:nvSpPr>
        <xdr:cNvPr id="71" name="Object 40" hidden="1"/>
        <xdr:cNvSpPr>
          <a:spLocks noChangeArrowheads="1"/>
        </xdr:cNvSpPr>
      </xdr:nvSpPr>
      <xdr:spPr bwMode="auto">
        <a:xfrm>
          <a:off x="85725" y="2000250"/>
          <a:ext cx="523875" cy="323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85725</xdr:colOff>
      <xdr:row>5</xdr:row>
      <xdr:rowOff>0</xdr:rowOff>
    </xdr:from>
    <xdr:to>
      <xdr:col>0</xdr:col>
      <xdr:colOff>428625</xdr:colOff>
      <xdr:row>6</xdr:row>
      <xdr:rowOff>123825</xdr:rowOff>
    </xdr:to>
    <xdr:sp macro="" textlink="">
      <xdr:nvSpPr>
        <xdr:cNvPr id="72" name="Object 87" hidden="1"/>
        <xdr:cNvSpPr>
          <a:spLocks noChangeArrowheads="1"/>
        </xdr:cNvSpPr>
      </xdr:nvSpPr>
      <xdr:spPr bwMode="auto">
        <a:xfrm>
          <a:off x="85725" y="2000250"/>
          <a:ext cx="523875" cy="323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342900</xdr:colOff>
      <xdr:row>22</xdr:row>
      <xdr:rowOff>114300</xdr:rowOff>
    </xdr:to>
    <xdr:sp macro="" textlink="">
      <xdr:nvSpPr>
        <xdr:cNvPr id="73" name="Object 40" hidden="1"/>
        <xdr:cNvSpPr>
          <a:spLocks noChangeArrowheads="1"/>
        </xdr:cNvSpPr>
      </xdr:nvSpPr>
      <xdr:spPr bwMode="auto">
        <a:xfrm>
          <a:off x="0" y="5000625"/>
          <a:ext cx="523875" cy="552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342900</xdr:colOff>
      <xdr:row>22</xdr:row>
      <xdr:rowOff>114300</xdr:rowOff>
    </xdr:to>
    <xdr:sp macro="" textlink="">
      <xdr:nvSpPr>
        <xdr:cNvPr id="74" name="Object 87" hidden="1"/>
        <xdr:cNvSpPr>
          <a:spLocks noChangeArrowheads="1"/>
        </xdr:cNvSpPr>
      </xdr:nvSpPr>
      <xdr:spPr bwMode="auto">
        <a:xfrm>
          <a:off x="0" y="5000625"/>
          <a:ext cx="523875" cy="552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342900</xdr:colOff>
      <xdr:row>22</xdr:row>
      <xdr:rowOff>114300</xdr:rowOff>
    </xdr:to>
    <xdr:sp macro="" textlink="">
      <xdr:nvSpPr>
        <xdr:cNvPr id="75" name="Object 40" hidden="1"/>
        <xdr:cNvSpPr>
          <a:spLocks noChangeArrowheads="1"/>
        </xdr:cNvSpPr>
      </xdr:nvSpPr>
      <xdr:spPr bwMode="auto">
        <a:xfrm>
          <a:off x="0" y="5000625"/>
          <a:ext cx="523875" cy="552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342900</xdr:colOff>
      <xdr:row>22</xdr:row>
      <xdr:rowOff>114300</xdr:rowOff>
    </xdr:to>
    <xdr:sp macro="" textlink="">
      <xdr:nvSpPr>
        <xdr:cNvPr id="76" name="Object 87" hidden="1"/>
        <xdr:cNvSpPr>
          <a:spLocks noChangeArrowheads="1"/>
        </xdr:cNvSpPr>
      </xdr:nvSpPr>
      <xdr:spPr bwMode="auto">
        <a:xfrm>
          <a:off x="0" y="5000625"/>
          <a:ext cx="523875" cy="552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19050</xdr:colOff>
      <xdr:row>20</xdr:row>
      <xdr:rowOff>0</xdr:rowOff>
    </xdr:from>
    <xdr:to>
      <xdr:col>0</xdr:col>
      <xdr:colOff>390525</xdr:colOff>
      <xdr:row>21</xdr:row>
      <xdr:rowOff>171450</xdr:rowOff>
    </xdr:to>
    <xdr:sp macro="" textlink="">
      <xdr:nvSpPr>
        <xdr:cNvPr id="77" name="Object 14" hidden="1"/>
        <xdr:cNvSpPr>
          <a:spLocks noChangeArrowheads="1"/>
        </xdr:cNvSpPr>
      </xdr:nvSpPr>
      <xdr:spPr bwMode="auto">
        <a:xfrm>
          <a:off x="19050" y="5000625"/>
          <a:ext cx="552450" cy="4095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400050</xdr:colOff>
      <xdr:row>21</xdr:row>
      <xdr:rowOff>180975</xdr:rowOff>
    </xdr:to>
    <xdr:sp macro="" textlink="">
      <xdr:nvSpPr>
        <xdr:cNvPr id="78" name="Object 56" hidden="1"/>
        <xdr:cNvSpPr>
          <a:spLocks noChangeArrowheads="1"/>
        </xdr:cNvSpPr>
      </xdr:nvSpPr>
      <xdr:spPr bwMode="auto">
        <a:xfrm>
          <a:off x="0" y="5000625"/>
          <a:ext cx="581025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400050</xdr:colOff>
      <xdr:row>21</xdr:row>
      <xdr:rowOff>180975</xdr:rowOff>
    </xdr:to>
    <xdr:sp macro="" textlink="">
      <xdr:nvSpPr>
        <xdr:cNvPr id="79" name="Object 56" hidden="1"/>
        <xdr:cNvSpPr>
          <a:spLocks noChangeArrowheads="1"/>
        </xdr:cNvSpPr>
      </xdr:nvSpPr>
      <xdr:spPr bwMode="auto">
        <a:xfrm>
          <a:off x="0" y="5000625"/>
          <a:ext cx="581025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85725</xdr:colOff>
      <xdr:row>5</xdr:row>
      <xdr:rowOff>0</xdr:rowOff>
    </xdr:from>
    <xdr:to>
      <xdr:col>0</xdr:col>
      <xdr:colOff>428625</xdr:colOff>
      <xdr:row>6</xdr:row>
      <xdr:rowOff>123825</xdr:rowOff>
    </xdr:to>
    <xdr:sp macro="" textlink="">
      <xdr:nvSpPr>
        <xdr:cNvPr id="80" name="Object 40" hidden="1"/>
        <xdr:cNvSpPr>
          <a:spLocks noChangeArrowheads="1"/>
        </xdr:cNvSpPr>
      </xdr:nvSpPr>
      <xdr:spPr bwMode="auto">
        <a:xfrm>
          <a:off x="85725" y="2000250"/>
          <a:ext cx="523875" cy="323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85725</xdr:colOff>
      <xdr:row>5</xdr:row>
      <xdr:rowOff>0</xdr:rowOff>
    </xdr:from>
    <xdr:to>
      <xdr:col>0</xdr:col>
      <xdr:colOff>428625</xdr:colOff>
      <xdr:row>6</xdr:row>
      <xdr:rowOff>123825</xdr:rowOff>
    </xdr:to>
    <xdr:sp macro="" textlink="">
      <xdr:nvSpPr>
        <xdr:cNvPr id="81" name="Object 87" hidden="1"/>
        <xdr:cNvSpPr>
          <a:spLocks noChangeArrowheads="1"/>
        </xdr:cNvSpPr>
      </xdr:nvSpPr>
      <xdr:spPr bwMode="auto">
        <a:xfrm>
          <a:off x="85725" y="2000250"/>
          <a:ext cx="523875" cy="323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85725</xdr:colOff>
      <xdr:row>5</xdr:row>
      <xdr:rowOff>0</xdr:rowOff>
    </xdr:from>
    <xdr:to>
      <xdr:col>0</xdr:col>
      <xdr:colOff>428625</xdr:colOff>
      <xdr:row>7</xdr:row>
      <xdr:rowOff>114300</xdr:rowOff>
    </xdr:to>
    <xdr:sp macro="" textlink="">
      <xdr:nvSpPr>
        <xdr:cNvPr id="82" name="Object 40" hidden="1"/>
        <xdr:cNvSpPr>
          <a:spLocks noChangeArrowheads="1"/>
        </xdr:cNvSpPr>
      </xdr:nvSpPr>
      <xdr:spPr bwMode="auto">
        <a:xfrm>
          <a:off x="85725" y="2000250"/>
          <a:ext cx="523875" cy="552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85725</xdr:colOff>
      <xdr:row>5</xdr:row>
      <xdr:rowOff>0</xdr:rowOff>
    </xdr:from>
    <xdr:to>
      <xdr:col>0</xdr:col>
      <xdr:colOff>428625</xdr:colOff>
      <xdr:row>7</xdr:row>
      <xdr:rowOff>114300</xdr:rowOff>
    </xdr:to>
    <xdr:sp macro="" textlink="">
      <xdr:nvSpPr>
        <xdr:cNvPr id="83" name="Object 87" hidden="1"/>
        <xdr:cNvSpPr>
          <a:spLocks noChangeArrowheads="1"/>
        </xdr:cNvSpPr>
      </xdr:nvSpPr>
      <xdr:spPr bwMode="auto">
        <a:xfrm>
          <a:off x="85725" y="2000250"/>
          <a:ext cx="523875" cy="552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85725</xdr:colOff>
      <xdr:row>5</xdr:row>
      <xdr:rowOff>0</xdr:rowOff>
    </xdr:from>
    <xdr:to>
      <xdr:col>0</xdr:col>
      <xdr:colOff>428625</xdr:colOff>
      <xdr:row>7</xdr:row>
      <xdr:rowOff>114300</xdr:rowOff>
    </xdr:to>
    <xdr:sp macro="" textlink="">
      <xdr:nvSpPr>
        <xdr:cNvPr id="84" name="Object 40" hidden="1"/>
        <xdr:cNvSpPr>
          <a:spLocks noChangeArrowheads="1"/>
        </xdr:cNvSpPr>
      </xdr:nvSpPr>
      <xdr:spPr bwMode="auto">
        <a:xfrm>
          <a:off x="85725" y="2000250"/>
          <a:ext cx="523875" cy="552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85725</xdr:colOff>
      <xdr:row>5</xdr:row>
      <xdr:rowOff>0</xdr:rowOff>
    </xdr:from>
    <xdr:to>
      <xdr:col>0</xdr:col>
      <xdr:colOff>428625</xdr:colOff>
      <xdr:row>7</xdr:row>
      <xdr:rowOff>114300</xdr:rowOff>
    </xdr:to>
    <xdr:sp macro="" textlink="">
      <xdr:nvSpPr>
        <xdr:cNvPr id="85" name="Object 87" hidden="1"/>
        <xdr:cNvSpPr>
          <a:spLocks noChangeArrowheads="1"/>
        </xdr:cNvSpPr>
      </xdr:nvSpPr>
      <xdr:spPr bwMode="auto">
        <a:xfrm>
          <a:off x="85725" y="2000250"/>
          <a:ext cx="523875" cy="552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19050</xdr:colOff>
      <xdr:row>5</xdr:row>
      <xdr:rowOff>0</xdr:rowOff>
    </xdr:from>
    <xdr:to>
      <xdr:col>1</xdr:col>
      <xdr:colOff>123825</xdr:colOff>
      <xdr:row>6</xdr:row>
      <xdr:rowOff>171450</xdr:rowOff>
    </xdr:to>
    <xdr:sp macro="" textlink="">
      <xdr:nvSpPr>
        <xdr:cNvPr id="86" name="Object 14" hidden="1"/>
        <xdr:cNvSpPr>
          <a:spLocks noChangeArrowheads="1"/>
        </xdr:cNvSpPr>
      </xdr:nvSpPr>
      <xdr:spPr bwMode="auto">
        <a:xfrm>
          <a:off x="200025" y="2000250"/>
          <a:ext cx="552450" cy="4095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85725</xdr:colOff>
      <xdr:row>5</xdr:row>
      <xdr:rowOff>0</xdr:rowOff>
    </xdr:from>
    <xdr:to>
      <xdr:col>1</xdr:col>
      <xdr:colOff>38100</xdr:colOff>
      <xdr:row>6</xdr:row>
      <xdr:rowOff>180975</xdr:rowOff>
    </xdr:to>
    <xdr:sp macro="" textlink="">
      <xdr:nvSpPr>
        <xdr:cNvPr id="87" name="Object 56" hidden="1"/>
        <xdr:cNvSpPr>
          <a:spLocks noChangeArrowheads="1"/>
        </xdr:cNvSpPr>
      </xdr:nvSpPr>
      <xdr:spPr bwMode="auto">
        <a:xfrm>
          <a:off x="85725" y="2000250"/>
          <a:ext cx="581025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85725</xdr:colOff>
      <xdr:row>5</xdr:row>
      <xdr:rowOff>0</xdr:rowOff>
    </xdr:from>
    <xdr:to>
      <xdr:col>1</xdr:col>
      <xdr:colOff>38100</xdr:colOff>
      <xdr:row>6</xdr:row>
      <xdr:rowOff>180975</xdr:rowOff>
    </xdr:to>
    <xdr:sp macro="" textlink="">
      <xdr:nvSpPr>
        <xdr:cNvPr id="88" name="Object 56" hidden="1"/>
        <xdr:cNvSpPr>
          <a:spLocks noChangeArrowheads="1"/>
        </xdr:cNvSpPr>
      </xdr:nvSpPr>
      <xdr:spPr bwMode="auto">
        <a:xfrm>
          <a:off x="85725" y="2000250"/>
          <a:ext cx="581025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104775</xdr:colOff>
      <xdr:row>5</xdr:row>
      <xdr:rowOff>0</xdr:rowOff>
    </xdr:from>
    <xdr:to>
      <xdr:col>1</xdr:col>
      <xdr:colOff>0</xdr:colOff>
      <xdr:row>6</xdr:row>
      <xdr:rowOff>142875</xdr:rowOff>
    </xdr:to>
    <xdr:sp macro="" textlink="">
      <xdr:nvSpPr>
        <xdr:cNvPr id="89" name="Object 44" hidden="1"/>
        <xdr:cNvSpPr>
          <a:spLocks noChangeArrowheads="1"/>
        </xdr:cNvSpPr>
      </xdr:nvSpPr>
      <xdr:spPr bwMode="auto">
        <a:xfrm>
          <a:off x="104775" y="2000250"/>
          <a:ext cx="523875" cy="342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104775</xdr:colOff>
      <xdr:row>5</xdr:row>
      <xdr:rowOff>0</xdr:rowOff>
    </xdr:from>
    <xdr:to>
      <xdr:col>1</xdr:col>
      <xdr:colOff>0</xdr:colOff>
      <xdr:row>6</xdr:row>
      <xdr:rowOff>142875</xdr:rowOff>
    </xdr:to>
    <xdr:sp macro="" textlink="">
      <xdr:nvSpPr>
        <xdr:cNvPr id="90" name="Object 91" hidden="1"/>
        <xdr:cNvSpPr>
          <a:spLocks noChangeArrowheads="1"/>
        </xdr:cNvSpPr>
      </xdr:nvSpPr>
      <xdr:spPr bwMode="auto">
        <a:xfrm>
          <a:off x="104775" y="2000250"/>
          <a:ext cx="523875" cy="342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19050</xdr:colOff>
      <xdr:row>5</xdr:row>
      <xdr:rowOff>0</xdr:rowOff>
    </xdr:from>
    <xdr:to>
      <xdr:col>1</xdr:col>
      <xdr:colOff>123825</xdr:colOff>
      <xdr:row>6</xdr:row>
      <xdr:rowOff>171450</xdr:rowOff>
    </xdr:to>
    <xdr:sp macro="" textlink="">
      <xdr:nvSpPr>
        <xdr:cNvPr id="91" name="Object 14" hidden="1"/>
        <xdr:cNvSpPr>
          <a:spLocks noChangeArrowheads="1"/>
        </xdr:cNvSpPr>
      </xdr:nvSpPr>
      <xdr:spPr bwMode="auto">
        <a:xfrm>
          <a:off x="200025" y="2000250"/>
          <a:ext cx="552450" cy="4095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85725</xdr:colOff>
      <xdr:row>5</xdr:row>
      <xdr:rowOff>0</xdr:rowOff>
    </xdr:from>
    <xdr:to>
      <xdr:col>1</xdr:col>
      <xdr:colOff>38100</xdr:colOff>
      <xdr:row>6</xdr:row>
      <xdr:rowOff>180975</xdr:rowOff>
    </xdr:to>
    <xdr:sp macro="" textlink="">
      <xdr:nvSpPr>
        <xdr:cNvPr id="92" name="Object 56" hidden="1"/>
        <xdr:cNvSpPr>
          <a:spLocks noChangeArrowheads="1"/>
        </xdr:cNvSpPr>
      </xdr:nvSpPr>
      <xdr:spPr bwMode="auto">
        <a:xfrm>
          <a:off x="85725" y="2000250"/>
          <a:ext cx="581025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85725</xdr:colOff>
      <xdr:row>5</xdr:row>
      <xdr:rowOff>0</xdr:rowOff>
    </xdr:from>
    <xdr:to>
      <xdr:col>1</xdr:col>
      <xdr:colOff>38100</xdr:colOff>
      <xdr:row>6</xdr:row>
      <xdr:rowOff>180975</xdr:rowOff>
    </xdr:to>
    <xdr:sp macro="" textlink="">
      <xdr:nvSpPr>
        <xdr:cNvPr id="93" name="Object 56" hidden="1"/>
        <xdr:cNvSpPr>
          <a:spLocks noChangeArrowheads="1"/>
        </xdr:cNvSpPr>
      </xdr:nvSpPr>
      <xdr:spPr bwMode="auto">
        <a:xfrm>
          <a:off x="85725" y="2000250"/>
          <a:ext cx="581025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85725</xdr:colOff>
      <xdr:row>5</xdr:row>
      <xdr:rowOff>0</xdr:rowOff>
    </xdr:from>
    <xdr:to>
      <xdr:col>0</xdr:col>
      <xdr:colOff>428625</xdr:colOff>
      <xdr:row>6</xdr:row>
      <xdr:rowOff>123825</xdr:rowOff>
    </xdr:to>
    <xdr:sp macro="" textlink="">
      <xdr:nvSpPr>
        <xdr:cNvPr id="94" name="Object 40" hidden="1"/>
        <xdr:cNvSpPr>
          <a:spLocks noChangeArrowheads="1"/>
        </xdr:cNvSpPr>
      </xdr:nvSpPr>
      <xdr:spPr bwMode="auto">
        <a:xfrm>
          <a:off x="85725" y="2000250"/>
          <a:ext cx="523875" cy="323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85725</xdr:colOff>
      <xdr:row>5</xdr:row>
      <xdr:rowOff>0</xdr:rowOff>
    </xdr:from>
    <xdr:to>
      <xdr:col>0</xdr:col>
      <xdr:colOff>428625</xdr:colOff>
      <xdr:row>6</xdr:row>
      <xdr:rowOff>123825</xdr:rowOff>
    </xdr:to>
    <xdr:sp macro="" textlink="">
      <xdr:nvSpPr>
        <xdr:cNvPr id="95" name="Object 87" hidden="1"/>
        <xdr:cNvSpPr>
          <a:spLocks noChangeArrowheads="1"/>
        </xdr:cNvSpPr>
      </xdr:nvSpPr>
      <xdr:spPr bwMode="auto">
        <a:xfrm>
          <a:off x="85725" y="2000250"/>
          <a:ext cx="523875" cy="323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85725</xdr:colOff>
      <xdr:row>5</xdr:row>
      <xdr:rowOff>0</xdr:rowOff>
    </xdr:from>
    <xdr:to>
      <xdr:col>0</xdr:col>
      <xdr:colOff>428625</xdr:colOff>
      <xdr:row>6</xdr:row>
      <xdr:rowOff>123825</xdr:rowOff>
    </xdr:to>
    <xdr:sp macro="" textlink="">
      <xdr:nvSpPr>
        <xdr:cNvPr id="96" name="Object 40" hidden="1"/>
        <xdr:cNvSpPr>
          <a:spLocks noChangeArrowheads="1"/>
        </xdr:cNvSpPr>
      </xdr:nvSpPr>
      <xdr:spPr bwMode="auto">
        <a:xfrm>
          <a:off x="85725" y="2000250"/>
          <a:ext cx="523875" cy="323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85725</xdr:colOff>
      <xdr:row>5</xdr:row>
      <xdr:rowOff>0</xdr:rowOff>
    </xdr:from>
    <xdr:to>
      <xdr:col>0</xdr:col>
      <xdr:colOff>428625</xdr:colOff>
      <xdr:row>6</xdr:row>
      <xdr:rowOff>123825</xdr:rowOff>
    </xdr:to>
    <xdr:sp macro="" textlink="">
      <xdr:nvSpPr>
        <xdr:cNvPr id="97" name="Object 87" hidden="1"/>
        <xdr:cNvSpPr>
          <a:spLocks noChangeArrowheads="1"/>
        </xdr:cNvSpPr>
      </xdr:nvSpPr>
      <xdr:spPr bwMode="auto">
        <a:xfrm>
          <a:off x="85725" y="2000250"/>
          <a:ext cx="523875" cy="323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85725</xdr:colOff>
      <xdr:row>5</xdr:row>
      <xdr:rowOff>0</xdr:rowOff>
    </xdr:from>
    <xdr:to>
      <xdr:col>0</xdr:col>
      <xdr:colOff>428625</xdr:colOff>
      <xdr:row>7</xdr:row>
      <xdr:rowOff>114300</xdr:rowOff>
    </xdr:to>
    <xdr:sp macro="" textlink="">
      <xdr:nvSpPr>
        <xdr:cNvPr id="98" name="Object 40" hidden="1"/>
        <xdr:cNvSpPr>
          <a:spLocks noChangeArrowheads="1"/>
        </xdr:cNvSpPr>
      </xdr:nvSpPr>
      <xdr:spPr bwMode="auto">
        <a:xfrm>
          <a:off x="85725" y="2000250"/>
          <a:ext cx="523875" cy="552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85725</xdr:colOff>
      <xdr:row>5</xdr:row>
      <xdr:rowOff>0</xdr:rowOff>
    </xdr:from>
    <xdr:to>
      <xdr:col>0</xdr:col>
      <xdr:colOff>428625</xdr:colOff>
      <xdr:row>7</xdr:row>
      <xdr:rowOff>114300</xdr:rowOff>
    </xdr:to>
    <xdr:sp macro="" textlink="">
      <xdr:nvSpPr>
        <xdr:cNvPr id="99" name="Object 87" hidden="1"/>
        <xdr:cNvSpPr>
          <a:spLocks noChangeArrowheads="1"/>
        </xdr:cNvSpPr>
      </xdr:nvSpPr>
      <xdr:spPr bwMode="auto">
        <a:xfrm>
          <a:off x="85725" y="2000250"/>
          <a:ext cx="523875" cy="552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85725</xdr:colOff>
      <xdr:row>5</xdr:row>
      <xdr:rowOff>0</xdr:rowOff>
    </xdr:from>
    <xdr:to>
      <xdr:col>0</xdr:col>
      <xdr:colOff>428625</xdr:colOff>
      <xdr:row>7</xdr:row>
      <xdr:rowOff>114300</xdr:rowOff>
    </xdr:to>
    <xdr:sp macro="" textlink="">
      <xdr:nvSpPr>
        <xdr:cNvPr id="100" name="Object 40" hidden="1"/>
        <xdr:cNvSpPr>
          <a:spLocks noChangeArrowheads="1"/>
        </xdr:cNvSpPr>
      </xdr:nvSpPr>
      <xdr:spPr bwMode="auto">
        <a:xfrm>
          <a:off x="85725" y="2000250"/>
          <a:ext cx="523875" cy="552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85725</xdr:colOff>
      <xdr:row>5</xdr:row>
      <xdr:rowOff>0</xdr:rowOff>
    </xdr:from>
    <xdr:to>
      <xdr:col>0</xdr:col>
      <xdr:colOff>428625</xdr:colOff>
      <xdr:row>7</xdr:row>
      <xdr:rowOff>114300</xdr:rowOff>
    </xdr:to>
    <xdr:sp macro="" textlink="">
      <xdr:nvSpPr>
        <xdr:cNvPr id="101" name="Object 87" hidden="1"/>
        <xdr:cNvSpPr>
          <a:spLocks noChangeArrowheads="1"/>
        </xdr:cNvSpPr>
      </xdr:nvSpPr>
      <xdr:spPr bwMode="auto">
        <a:xfrm>
          <a:off x="85725" y="2000250"/>
          <a:ext cx="523875" cy="552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19050</xdr:colOff>
      <xdr:row>5</xdr:row>
      <xdr:rowOff>0</xdr:rowOff>
    </xdr:from>
    <xdr:to>
      <xdr:col>1</xdr:col>
      <xdr:colOff>123825</xdr:colOff>
      <xdr:row>6</xdr:row>
      <xdr:rowOff>171450</xdr:rowOff>
    </xdr:to>
    <xdr:sp macro="" textlink="">
      <xdr:nvSpPr>
        <xdr:cNvPr id="102" name="Object 14" hidden="1"/>
        <xdr:cNvSpPr>
          <a:spLocks noChangeArrowheads="1"/>
        </xdr:cNvSpPr>
      </xdr:nvSpPr>
      <xdr:spPr bwMode="auto">
        <a:xfrm>
          <a:off x="200025" y="2000250"/>
          <a:ext cx="552450" cy="4095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85725</xdr:colOff>
      <xdr:row>5</xdr:row>
      <xdr:rowOff>0</xdr:rowOff>
    </xdr:from>
    <xdr:to>
      <xdr:col>1</xdr:col>
      <xdr:colOff>38100</xdr:colOff>
      <xdr:row>6</xdr:row>
      <xdr:rowOff>180975</xdr:rowOff>
    </xdr:to>
    <xdr:sp macro="" textlink="">
      <xdr:nvSpPr>
        <xdr:cNvPr id="103" name="Object 56" hidden="1"/>
        <xdr:cNvSpPr>
          <a:spLocks noChangeArrowheads="1"/>
        </xdr:cNvSpPr>
      </xdr:nvSpPr>
      <xdr:spPr bwMode="auto">
        <a:xfrm>
          <a:off x="85725" y="2000250"/>
          <a:ext cx="581025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85725</xdr:colOff>
      <xdr:row>5</xdr:row>
      <xdr:rowOff>0</xdr:rowOff>
    </xdr:from>
    <xdr:to>
      <xdr:col>1</xdr:col>
      <xdr:colOff>38100</xdr:colOff>
      <xdr:row>6</xdr:row>
      <xdr:rowOff>180975</xdr:rowOff>
    </xdr:to>
    <xdr:sp macro="" textlink="">
      <xdr:nvSpPr>
        <xdr:cNvPr id="104" name="Object 56" hidden="1"/>
        <xdr:cNvSpPr>
          <a:spLocks noChangeArrowheads="1"/>
        </xdr:cNvSpPr>
      </xdr:nvSpPr>
      <xdr:spPr bwMode="auto">
        <a:xfrm>
          <a:off x="85725" y="2000250"/>
          <a:ext cx="581025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10</xdr:col>
      <xdr:colOff>142875</xdr:colOff>
      <xdr:row>5</xdr:row>
      <xdr:rowOff>161925</xdr:rowOff>
    </xdr:from>
    <xdr:to>
      <xdr:col>21</xdr:col>
      <xdr:colOff>371475</xdr:colOff>
      <xdr:row>17</xdr:row>
      <xdr:rowOff>133350</xdr:rowOff>
    </xdr:to>
    <xdr:pic>
      <xdr:nvPicPr>
        <xdr:cNvPr id="105" name="Рисунок 1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00600" y="2162175"/>
          <a:ext cx="5153025" cy="3019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99</xdr:row>
      <xdr:rowOff>0</xdr:rowOff>
    </xdr:from>
    <xdr:to>
      <xdr:col>1</xdr:col>
      <xdr:colOff>200025</xdr:colOff>
      <xdr:row>99</xdr:row>
      <xdr:rowOff>0</xdr:rowOff>
    </xdr:to>
    <xdr:sp macro="" textlink="">
      <xdr:nvSpPr>
        <xdr:cNvPr id="2" name="AutoShape 15"/>
        <xdr:cNvSpPr>
          <a:spLocks noChangeArrowheads="1"/>
        </xdr:cNvSpPr>
      </xdr:nvSpPr>
      <xdr:spPr bwMode="auto">
        <a:xfrm>
          <a:off x="247650" y="21002625"/>
          <a:ext cx="13335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0</xdr:colOff>
      <xdr:row>40</xdr:row>
      <xdr:rowOff>0</xdr:rowOff>
    </xdr:to>
    <xdr:sp macro="" textlink="">
      <xdr:nvSpPr>
        <xdr:cNvPr id="3" name="AutoShape 16"/>
        <xdr:cNvSpPr>
          <a:spLocks noChangeArrowheads="1"/>
        </xdr:cNvSpPr>
      </xdr:nvSpPr>
      <xdr:spPr bwMode="auto">
        <a:xfrm>
          <a:off x="4210050" y="7600950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66675</xdr:colOff>
      <xdr:row>99</xdr:row>
      <xdr:rowOff>0</xdr:rowOff>
    </xdr:from>
    <xdr:to>
      <xdr:col>1</xdr:col>
      <xdr:colOff>200025</xdr:colOff>
      <xdr:row>99</xdr:row>
      <xdr:rowOff>0</xdr:rowOff>
    </xdr:to>
    <xdr:sp macro="" textlink="">
      <xdr:nvSpPr>
        <xdr:cNvPr id="4" name="AutoShape 17"/>
        <xdr:cNvSpPr>
          <a:spLocks noChangeArrowheads="1"/>
        </xdr:cNvSpPr>
      </xdr:nvSpPr>
      <xdr:spPr bwMode="auto">
        <a:xfrm>
          <a:off x="247650" y="21002625"/>
          <a:ext cx="13335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66675</xdr:colOff>
      <xdr:row>99</xdr:row>
      <xdr:rowOff>0</xdr:rowOff>
    </xdr:from>
    <xdr:to>
      <xdr:col>1</xdr:col>
      <xdr:colOff>200025</xdr:colOff>
      <xdr:row>99</xdr:row>
      <xdr:rowOff>0</xdr:rowOff>
    </xdr:to>
    <xdr:sp macro="" textlink="">
      <xdr:nvSpPr>
        <xdr:cNvPr id="5" name="AutoShape 32"/>
        <xdr:cNvSpPr>
          <a:spLocks noChangeArrowheads="1"/>
        </xdr:cNvSpPr>
      </xdr:nvSpPr>
      <xdr:spPr bwMode="auto">
        <a:xfrm>
          <a:off x="247650" y="21002625"/>
          <a:ext cx="13335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0</xdr:colOff>
      <xdr:row>40</xdr:row>
      <xdr:rowOff>0</xdr:rowOff>
    </xdr:to>
    <xdr:sp macro="" textlink="">
      <xdr:nvSpPr>
        <xdr:cNvPr id="6" name="AutoShape 33"/>
        <xdr:cNvSpPr>
          <a:spLocks noChangeArrowheads="1"/>
        </xdr:cNvSpPr>
      </xdr:nvSpPr>
      <xdr:spPr bwMode="auto">
        <a:xfrm>
          <a:off x="4210050" y="7600950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66675</xdr:colOff>
      <xdr:row>99</xdr:row>
      <xdr:rowOff>0</xdr:rowOff>
    </xdr:from>
    <xdr:to>
      <xdr:col>1</xdr:col>
      <xdr:colOff>200025</xdr:colOff>
      <xdr:row>99</xdr:row>
      <xdr:rowOff>0</xdr:rowOff>
    </xdr:to>
    <xdr:sp macro="" textlink="">
      <xdr:nvSpPr>
        <xdr:cNvPr id="7" name="AutoShape 34"/>
        <xdr:cNvSpPr>
          <a:spLocks noChangeArrowheads="1"/>
        </xdr:cNvSpPr>
      </xdr:nvSpPr>
      <xdr:spPr bwMode="auto">
        <a:xfrm>
          <a:off x="247650" y="21002625"/>
          <a:ext cx="13335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66675</xdr:colOff>
      <xdr:row>99</xdr:row>
      <xdr:rowOff>0</xdr:rowOff>
    </xdr:from>
    <xdr:to>
      <xdr:col>1</xdr:col>
      <xdr:colOff>200025</xdr:colOff>
      <xdr:row>99</xdr:row>
      <xdr:rowOff>0</xdr:rowOff>
    </xdr:to>
    <xdr:sp macro="" textlink="">
      <xdr:nvSpPr>
        <xdr:cNvPr id="8" name="AutoShape 35"/>
        <xdr:cNvSpPr>
          <a:spLocks noChangeArrowheads="1"/>
        </xdr:cNvSpPr>
      </xdr:nvSpPr>
      <xdr:spPr bwMode="auto">
        <a:xfrm>
          <a:off x="247650" y="21002625"/>
          <a:ext cx="13335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66675</xdr:colOff>
      <xdr:row>99</xdr:row>
      <xdr:rowOff>0</xdr:rowOff>
    </xdr:from>
    <xdr:to>
      <xdr:col>1</xdr:col>
      <xdr:colOff>200025</xdr:colOff>
      <xdr:row>99</xdr:row>
      <xdr:rowOff>0</xdr:rowOff>
    </xdr:to>
    <xdr:sp macro="" textlink="">
      <xdr:nvSpPr>
        <xdr:cNvPr id="9" name="AutoShape 36"/>
        <xdr:cNvSpPr>
          <a:spLocks noChangeArrowheads="1"/>
        </xdr:cNvSpPr>
      </xdr:nvSpPr>
      <xdr:spPr bwMode="auto">
        <a:xfrm>
          <a:off x="247650" y="21002625"/>
          <a:ext cx="13335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66675</xdr:colOff>
      <xdr:row>99</xdr:row>
      <xdr:rowOff>0</xdr:rowOff>
    </xdr:from>
    <xdr:to>
      <xdr:col>1</xdr:col>
      <xdr:colOff>200025</xdr:colOff>
      <xdr:row>99</xdr:row>
      <xdr:rowOff>0</xdr:rowOff>
    </xdr:to>
    <xdr:sp macro="" textlink="">
      <xdr:nvSpPr>
        <xdr:cNvPr id="10" name="AutoShape 37"/>
        <xdr:cNvSpPr>
          <a:spLocks noChangeArrowheads="1"/>
        </xdr:cNvSpPr>
      </xdr:nvSpPr>
      <xdr:spPr bwMode="auto">
        <a:xfrm>
          <a:off x="247650" y="21002625"/>
          <a:ext cx="13335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66675</xdr:colOff>
      <xdr:row>99</xdr:row>
      <xdr:rowOff>0</xdr:rowOff>
    </xdr:from>
    <xdr:to>
      <xdr:col>1</xdr:col>
      <xdr:colOff>200025</xdr:colOff>
      <xdr:row>99</xdr:row>
      <xdr:rowOff>0</xdr:rowOff>
    </xdr:to>
    <xdr:sp macro="" textlink="">
      <xdr:nvSpPr>
        <xdr:cNvPr id="11" name="AutoShape 38"/>
        <xdr:cNvSpPr>
          <a:spLocks noChangeArrowheads="1"/>
        </xdr:cNvSpPr>
      </xdr:nvSpPr>
      <xdr:spPr bwMode="auto">
        <a:xfrm>
          <a:off x="247650" y="21002625"/>
          <a:ext cx="13335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66675</xdr:colOff>
      <xdr:row>99</xdr:row>
      <xdr:rowOff>0</xdr:rowOff>
    </xdr:from>
    <xdr:to>
      <xdr:col>1</xdr:col>
      <xdr:colOff>200025</xdr:colOff>
      <xdr:row>99</xdr:row>
      <xdr:rowOff>0</xdr:rowOff>
    </xdr:to>
    <xdr:sp macro="" textlink="">
      <xdr:nvSpPr>
        <xdr:cNvPr id="12" name="AutoShape 39"/>
        <xdr:cNvSpPr>
          <a:spLocks noChangeArrowheads="1"/>
        </xdr:cNvSpPr>
      </xdr:nvSpPr>
      <xdr:spPr bwMode="auto">
        <a:xfrm>
          <a:off x="247650" y="21002625"/>
          <a:ext cx="13335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85725</xdr:colOff>
      <xdr:row>33</xdr:row>
      <xdr:rowOff>104775</xdr:rowOff>
    </xdr:from>
    <xdr:to>
      <xdr:col>2</xdr:col>
      <xdr:colOff>9525</xdr:colOff>
      <xdr:row>35</xdr:row>
      <xdr:rowOff>28575</xdr:rowOff>
    </xdr:to>
    <xdr:sp macro="" textlink="">
      <xdr:nvSpPr>
        <xdr:cNvPr id="13" name="Object 40" hidden="1"/>
        <xdr:cNvSpPr>
          <a:spLocks noChangeArrowheads="1"/>
        </xdr:cNvSpPr>
      </xdr:nvSpPr>
      <xdr:spPr bwMode="auto">
        <a:xfrm>
          <a:off x="85725" y="6305550"/>
          <a:ext cx="523875" cy="323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95250</xdr:colOff>
      <xdr:row>48</xdr:row>
      <xdr:rowOff>104775</xdr:rowOff>
    </xdr:from>
    <xdr:to>
      <xdr:col>2</xdr:col>
      <xdr:colOff>19050</xdr:colOff>
      <xdr:row>50</xdr:row>
      <xdr:rowOff>19050</xdr:rowOff>
    </xdr:to>
    <xdr:sp macro="" textlink="">
      <xdr:nvSpPr>
        <xdr:cNvPr id="14" name="Object 41" hidden="1"/>
        <xdr:cNvSpPr>
          <a:spLocks noChangeArrowheads="1"/>
        </xdr:cNvSpPr>
      </xdr:nvSpPr>
      <xdr:spPr bwMode="auto">
        <a:xfrm>
          <a:off x="95250" y="9305925"/>
          <a:ext cx="523875" cy="3143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85725</xdr:colOff>
      <xdr:row>63</xdr:row>
      <xdr:rowOff>85725</xdr:rowOff>
    </xdr:from>
    <xdr:to>
      <xdr:col>2</xdr:col>
      <xdr:colOff>9525</xdr:colOff>
      <xdr:row>65</xdr:row>
      <xdr:rowOff>0</xdr:rowOff>
    </xdr:to>
    <xdr:sp macro="" textlink="">
      <xdr:nvSpPr>
        <xdr:cNvPr id="15" name="Object 42" hidden="1"/>
        <xdr:cNvSpPr>
          <a:spLocks noChangeArrowheads="1"/>
        </xdr:cNvSpPr>
      </xdr:nvSpPr>
      <xdr:spPr bwMode="auto">
        <a:xfrm>
          <a:off x="85725" y="12287250"/>
          <a:ext cx="523875" cy="3143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95250</xdr:colOff>
      <xdr:row>77</xdr:row>
      <xdr:rowOff>95250</xdr:rowOff>
    </xdr:from>
    <xdr:to>
      <xdr:col>2</xdr:col>
      <xdr:colOff>19050</xdr:colOff>
      <xdr:row>79</xdr:row>
      <xdr:rowOff>19050</xdr:rowOff>
    </xdr:to>
    <xdr:sp macro="" textlink="">
      <xdr:nvSpPr>
        <xdr:cNvPr id="16" name="Object 43" hidden="1"/>
        <xdr:cNvSpPr>
          <a:spLocks noChangeArrowheads="1"/>
        </xdr:cNvSpPr>
      </xdr:nvSpPr>
      <xdr:spPr bwMode="auto">
        <a:xfrm>
          <a:off x="95250" y="15097125"/>
          <a:ext cx="523875" cy="323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104775</xdr:colOff>
      <xdr:row>92</xdr:row>
      <xdr:rowOff>95250</xdr:rowOff>
    </xdr:from>
    <xdr:to>
      <xdr:col>2</xdr:col>
      <xdr:colOff>28575</xdr:colOff>
      <xdr:row>94</xdr:row>
      <xdr:rowOff>19050</xdr:rowOff>
    </xdr:to>
    <xdr:sp macro="" textlink="">
      <xdr:nvSpPr>
        <xdr:cNvPr id="17" name="Object 44" hidden="1"/>
        <xdr:cNvSpPr>
          <a:spLocks noChangeArrowheads="1"/>
        </xdr:cNvSpPr>
      </xdr:nvSpPr>
      <xdr:spPr bwMode="auto">
        <a:xfrm>
          <a:off x="104775" y="18097500"/>
          <a:ext cx="523875" cy="323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66675</xdr:colOff>
      <xdr:row>99</xdr:row>
      <xdr:rowOff>0</xdr:rowOff>
    </xdr:from>
    <xdr:to>
      <xdr:col>1</xdr:col>
      <xdr:colOff>200025</xdr:colOff>
      <xdr:row>99</xdr:row>
      <xdr:rowOff>0</xdr:rowOff>
    </xdr:to>
    <xdr:sp macro="" textlink="">
      <xdr:nvSpPr>
        <xdr:cNvPr id="18" name="AutoShape 62"/>
        <xdr:cNvSpPr>
          <a:spLocks noChangeArrowheads="1"/>
        </xdr:cNvSpPr>
      </xdr:nvSpPr>
      <xdr:spPr bwMode="auto">
        <a:xfrm>
          <a:off x="247650" y="21002625"/>
          <a:ext cx="13335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0</xdr:colOff>
      <xdr:row>40</xdr:row>
      <xdr:rowOff>0</xdr:rowOff>
    </xdr:to>
    <xdr:sp macro="" textlink="">
      <xdr:nvSpPr>
        <xdr:cNvPr id="19" name="AutoShape 63"/>
        <xdr:cNvSpPr>
          <a:spLocks noChangeArrowheads="1"/>
        </xdr:cNvSpPr>
      </xdr:nvSpPr>
      <xdr:spPr bwMode="auto">
        <a:xfrm>
          <a:off x="4210050" y="7600950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66675</xdr:colOff>
      <xdr:row>99</xdr:row>
      <xdr:rowOff>0</xdr:rowOff>
    </xdr:from>
    <xdr:to>
      <xdr:col>1</xdr:col>
      <xdr:colOff>200025</xdr:colOff>
      <xdr:row>99</xdr:row>
      <xdr:rowOff>0</xdr:rowOff>
    </xdr:to>
    <xdr:sp macro="" textlink="">
      <xdr:nvSpPr>
        <xdr:cNvPr id="20" name="AutoShape 64"/>
        <xdr:cNvSpPr>
          <a:spLocks noChangeArrowheads="1"/>
        </xdr:cNvSpPr>
      </xdr:nvSpPr>
      <xdr:spPr bwMode="auto">
        <a:xfrm>
          <a:off x="247650" y="21002625"/>
          <a:ext cx="13335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66675</xdr:colOff>
      <xdr:row>99</xdr:row>
      <xdr:rowOff>0</xdr:rowOff>
    </xdr:from>
    <xdr:to>
      <xdr:col>1</xdr:col>
      <xdr:colOff>200025</xdr:colOff>
      <xdr:row>99</xdr:row>
      <xdr:rowOff>0</xdr:rowOff>
    </xdr:to>
    <xdr:sp macro="" textlink="">
      <xdr:nvSpPr>
        <xdr:cNvPr id="21" name="AutoShape 79"/>
        <xdr:cNvSpPr>
          <a:spLocks noChangeArrowheads="1"/>
        </xdr:cNvSpPr>
      </xdr:nvSpPr>
      <xdr:spPr bwMode="auto">
        <a:xfrm>
          <a:off x="247650" y="21002625"/>
          <a:ext cx="13335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0</xdr:colOff>
      <xdr:row>40</xdr:row>
      <xdr:rowOff>0</xdr:rowOff>
    </xdr:to>
    <xdr:sp macro="" textlink="">
      <xdr:nvSpPr>
        <xdr:cNvPr id="22" name="AutoShape 80"/>
        <xdr:cNvSpPr>
          <a:spLocks noChangeArrowheads="1"/>
        </xdr:cNvSpPr>
      </xdr:nvSpPr>
      <xdr:spPr bwMode="auto">
        <a:xfrm>
          <a:off x="4210050" y="7600950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66675</xdr:colOff>
      <xdr:row>99</xdr:row>
      <xdr:rowOff>0</xdr:rowOff>
    </xdr:from>
    <xdr:to>
      <xdr:col>1</xdr:col>
      <xdr:colOff>200025</xdr:colOff>
      <xdr:row>99</xdr:row>
      <xdr:rowOff>0</xdr:rowOff>
    </xdr:to>
    <xdr:sp macro="" textlink="">
      <xdr:nvSpPr>
        <xdr:cNvPr id="23" name="AutoShape 81"/>
        <xdr:cNvSpPr>
          <a:spLocks noChangeArrowheads="1"/>
        </xdr:cNvSpPr>
      </xdr:nvSpPr>
      <xdr:spPr bwMode="auto">
        <a:xfrm>
          <a:off x="247650" y="21002625"/>
          <a:ext cx="13335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66675</xdr:colOff>
      <xdr:row>99</xdr:row>
      <xdr:rowOff>0</xdr:rowOff>
    </xdr:from>
    <xdr:to>
      <xdr:col>1</xdr:col>
      <xdr:colOff>200025</xdr:colOff>
      <xdr:row>99</xdr:row>
      <xdr:rowOff>0</xdr:rowOff>
    </xdr:to>
    <xdr:sp macro="" textlink="">
      <xdr:nvSpPr>
        <xdr:cNvPr id="24" name="AutoShape 82"/>
        <xdr:cNvSpPr>
          <a:spLocks noChangeArrowheads="1"/>
        </xdr:cNvSpPr>
      </xdr:nvSpPr>
      <xdr:spPr bwMode="auto">
        <a:xfrm>
          <a:off x="247650" y="21002625"/>
          <a:ext cx="13335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66675</xdr:colOff>
      <xdr:row>99</xdr:row>
      <xdr:rowOff>0</xdr:rowOff>
    </xdr:from>
    <xdr:to>
      <xdr:col>1</xdr:col>
      <xdr:colOff>200025</xdr:colOff>
      <xdr:row>99</xdr:row>
      <xdr:rowOff>0</xdr:rowOff>
    </xdr:to>
    <xdr:sp macro="" textlink="">
      <xdr:nvSpPr>
        <xdr:cNvPr id="25" name="AutoShape 83"/>
        <xdr:cNvSpPr>
          <a:spLocks noChangeArrowheads="1"/>
        </xdr:cNvSpPr>
      </xdr:nvSpPr>
      <xdr:spPr bwMode="auto">
        <a:xfrm>
          <a:off x="247650" y="21002625"/>
          <a:ext cx="13335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66675</xdr:colOff>
      <xdr:row>99</xdr:row>
      <xdr:rowOff>0</xdr:rowOff>
    </xdr:from>
    <xdr:to>
      <xdr:col>1</xdr:col>
      <xdr:colOff>200025</xdr:colOff>
      <xdr:row>99</xdr:row>
      <xdr:rowOff>0</xdr:rowOff>
    </xdr:to>
    <xdr:sp macro="" textlink="">
      <xdr:nvSpPr>
        <xdr:cNvPr id="26" name="AutoShape 84"/>
        <xdr:cNvSpPr>
          <a:spLocks noChangeArrowheads="1"/>
        </xdr:cNvSpPr>
      </xdr:nvSpPr>
      <xdr:spPr bwMode="auto">
        <a:xfrm>
          <a:off x="247650" y="21002625"/>
          <a:ext cx="13335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66675</xdr:colOff>
      <xdr:row>99</xdr:row>
      <xdr:rowOff>0</xdr:rowOff>
    </xdr:from>
    <xdr:to>
      <xdr:col>1</xdr:col>
      <xdr:colOff>200025</xdr:colOff>
      <xdr:row>99</xdr:row>
      <xdr:rowOff>0</xdr:rowOff>
    </xdr:to>
    <xdr:sp macro="" textlink="">
      <xdr:nvSpPr>
        <xdr:cNvPr id="27" name="AutoShape 85"/>
        <xdr:cNvSpPr>
          <a:spLocks noChangeArrowheads="1"/>
        </xdr:cNvSpPr>
      </xdr:nvSpPr>
      <xdr:spPr bwMode="auto">
        <a:xfrm>
          <a:off x="247650" y="21002625"/>
          <a:ext cx="13335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66675</xdr:colOff>
      <xdr:row>99</xdr:row>
      <xdr:rowOff>0</xdr:rowOff>
    </xdr:from>
    <xdr:to>
      <xdr:col>1</xdr:col>
      <xdr:colOff>200025</xdr:colOff>
      <xdr:row>99</xdr:row>
      <xdr:rowOff>0</xdr:rowOff>
    </xdr:to>
    <xdr:sp macro="" textlink="">
      <xdr:nvSpPr>
        <xdr:cNvPr id="28" name="AutoShape 86"/>
        <xdr:cNvSpPr>
          <a:spLocks noChangeArrowheads="1"/>
        </xdr:cNvSpPr>
      </xdr:nvSpPr>
      <xdr:spPr bwMode="auto">
        <a:xfrm>
          <a:off x="247650" y="21002625"/>
          <a:ext cx="13335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85725</xdr:colOff>
      <xdr:row>33</xdr:row>
      <xdr:rowOff>104775</xdr:rowOff>
    </xdr:from>
    <xdr:to>
      <xdr:col>2</xdr:col>
      <xdr:colOff>9525</xdr:colOff>
      <xdr:row>35</xdr:row>
      <xdr:rowOff>28575</xdr:rowOff>
    </xdr:to>
    <xdr:sp macro="" textlink="">
      <xdr:nvSpPr>
        <xdr:cNvPr id="29" name="Object 87" hidden="1"/>
        <xdr:cNvSpPr>
          <a:spLocks noChangeArrowheads="1"/>
        </xdr:cNvSpPr>
      </xdr:nvSpPr>
      <xdr:spPr bwMode="auto">
        <a:xfrm>
          <a:off x="85725" y="6305550"/>
          <a:ext cx="523875" cy="323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95250</xdr:colOff>
      <xdr:row>48</xdr:row>
      <xdr:rowOff>104775</xdr:rowOff>
    </xdr:from>
    <xdr:to>
      <xdr:col>2</xdr:col>
      <xdr:colOff>19050</xdr:colOff>
      <xdr:row>50</xdr:row>
      <xdr:rowOff>19050</xdr:rowOff>
    </xdr:to>
    <xdr:sp macro="" textlink="">
      <xdr:nvSpPr>
        <xdr:cNvPr id="30" name="Object 88" hidden="1"/>
        <xdr:cNvSpPr>
          <a:spLocks noChangeArrowheads="1"/>
        </xdr:cNvSpPr>
      </xdr:nvSpPr>
      <xdr:spPr bwMode="auto">
        <a:xfrm>
          <a:off x="95250" y="9305925"/>
          <a:ext cx="523875" cy="3143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85725</xdr:colOff>
      <xdr:row>63</xdr:row>
      <xdr:rowOff>85725</xdr:rowOff>
    </xdr:from>
    <xdr:to>
      <xdr:col>2</xdr:col>
      <xdr:colOff>9525</xdr:colOff>
      <xdr:row>65</xdr:row>
      <xdr:rowOff>0</xdr:rowOff>
    </xdr:to>
    <xdr:sp macro="" textlink="">
      <xdr:nvSpPr>
        <xdr:cNvPr id="31" name="Object 89" hidden="1"/>
        <xdr:cNvSpPr>
          <a:spLocks noChangeArrowheads="1"/>
        </xdr:cNvSpPr>
      </xdr:nvSpPr>
      <xdr:spPr bwMode="auto">
        <a:xfrm>
          <a:off x="85725" y="12287250"/>
          <a:ext cx="523875" cy="3143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95250</xdr:colOff>
      <xdr:row>77</xdr:row>
      <xdr:rowOff>95250</xdr:rowOff>
    </xdr:from>
    <xdr:to>
      <xdr:col>2</xdr:col>
      <xdr:colOff>19050</xdr:colOff>
      <xdr:row>79</xdr:row>
      <xdr:rowOff>19050</xdr:rowOff>
    </xdr:to>
    <xdr:sp macro="" textlink="">
      <xdr:nvSpPr>
        <xdr:cNvPr id="32" name="Object 90" hidden="1"/>
        <xdr:cNvSpPr>
          <a:spLocks noChangeArrowheads="1"/>
        </xdr:cNvSpPr>
      </xdr:nvSpPr>
      <xdr:spPr bwMode="auto">
        <a:xfrm>
          <a:off x="95250" y="15097125"/>
          <a:ext cx="523875" cy="323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104775</xdr:colOff>
      <xdr:row>92</xdr:row>
      <xdr:rowOff>95250</xdr:rowOff>
    </xdr:from>
    <xdr:to>
      <xdr:col>2</xdr:col>
      <xdr:colOff>28575</xdr:colOff>
      <xdr:row>94</xdr:row>
      <xdr:rowOff>19050</xdr:rowOff>
    </xdr:to>
    <xdr:sp macro="" textlink="">
      <xdr:nvSpPr>
        <xdr:cNvPr id="33" name="Object 91" hidden="1"/>
        <xdr:cNvSpPr>
          <a:spLocks noChangeArrowheads="1"/>
        </xdr:cNvSpPr>
      </xdr:nvSpPr>
      <xdr:spPr bwMode="auto">
        <a:xfrm>
          <a:off x="104775" y="18097500"/>
          <a:ext cx="523875" cy="323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0</xdr:colOff>
      <xdr:row>40</xdr:row>
      <xdr:rowOff>0</xdr:rowOff>
    </xdr:to>
    <xdr:sp macro="" textlink="">
      <xdr:nvSpPr>
        <xdr:cNvPr id="34" name="AutoShape 16"/>
        <xdr:cNvSpPr>
          <a:spLocks noChangeArrowheads="1"/>
        </xdr:cNvSpPr>
      </xdr:nvSpPr>
      <xdr:spPr bwMode="auto">
        <a:xfrm>
          <a:off x="4210050" y="7600950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0</xdr:colOff>
      <xdr:row>40</xdr:row>
      <xdr:rowOff>0</xdr:rowOff>
    </xdr:to>
    <xdr:sp macro="" textlink="">
      <xdr:nvSpPr>
        <xdr:cNvPr id="35" name="AutoShape 33"/>
        <xdr:cNvSpPr>
          <a:spLocks noChangeArrowheads="1"/>
        </xdr:cNvSpPr>
      </xdr:nvSpPr>
      <xdr:spPr bwMode="auto">
        <a:xfrm>
          <a:off x="4210050" y="7600950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0</xdr:colOff>
      <xdr:row>40</xdr:row>
      <xdr:rowOff>0</xdr:rowOff>
    </xdr:to>
    <xdr:sp macro="" textlink="">
      <xdr:nvSpPr>
        <xdr:cNvPr id="36" name="AutoShape 63"/>
        <xdr:cNvSpPr>
          <a:spLocks noChangeArrowheads="1"/>
        </xdr:cNvSpPr>
      </xdr:nvSpPr>
      <xdr:spPr bwMode="auto">
        <a:xfrm>
          <a:off x="4210050" y="7600950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0</xdr:colOff>
      <xdr:row>40</xdr:row>
      <xdr:rowOff>0</xdr:rowOff>
    </xdr:to>
    <xdr:sp macro="" textlink="">
      <xdr:nvSpPr>
        <xdr:cNvPr id="37" name="AutoShape 80"/>
        <xdr:cNvSpPr>
          <a:spLocks noChangeArrowheads="1"/>
        </xdr:cNvSpPr>
      </xdr:nvSpPr>
      <xdr:spPr bwMode="auto">
        <a:xfrm>
          <a:off x="4210050" y="7600950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54</xdr:row>
      <xdr:rowOff>0</xdr:rowOff>
    </xdr:from>
    <xdr:to>
      <xdr:col>10</xdr:col>
      <xdr:colOff>0</xdr:colOff>
      <xdr:row>54</xdr:row>
      <xdr:rowOff>0</xdr:rowOff>
    </xdr:to>
    <xdr:sp macro="" textlink="">
      <xdr:nvSpPr>
        <xdr:cNvPr id="38" name="AutoShape 16"/>
        <xdr:cNvSpPr>
          <a:spLocks noChangeArrowheads="1"/>
        </xdr:cNvSpPr>
      </xdr:nvSpPr>
      <xdr:spPr bwMode="auto">
        <a:xfrm>
          <a:off x="4210050" y="10401300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54</xdr:row>
      <xdr:rowOff>0</xdr:rowOff>
    </xdr:from>
    <xdr:to>
      <xdr:col>10</xdr:col>
      <xdr:colOff>0</xdr:colOff>
      <xdr:row>54</xdr:row>
      <xdr:rowOff>0</xdr:rowOff>
    </xdr:to>
    <xdr:sp macro="" textlink="">
      <xdr:nvSpPr>
        <xdr:cNvPr id="39" name="AutoShape 33"/>
        <xdr:cNvSpPr>
          <a:spLocks noChangeArrowheads="1"/>
        </xdr:cNvSpPr>
      </xdr:nvSpPr>
      <xdr:spPr bwMode="auto">
        <a:xfrm>
          <a:off x="4210050" y="10401300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54</xdr:row>
      <xdr:rowOff>0</xdr:rowOff>
    </xdr:from>
    <xdr:to>
      <xdr:col>10</xdr:col>
      <xdr:colOff>0</xdr:colOff>
      <xdr:row>54</xdr:row>
      <xdr:rowOff>0</xdr:rowOff>
    </xdr:to>
    <xdr:sp macro="" textlink="">
      <xdr:nvSpPr>
        <xdr:cNvPr id="40" name="AutoShape 63"/>
        <xdr:cNvSpPr>
          <a:spLocks noChangeArrowheads="1"/>
        </xdr:cNvSpPr>
      </xdr:nvSpPr>
      <xdr:spPr bwMode="auto">
        <a:xfrm>
          <a:off x="4210050" y="10401300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54</xdr:row>
      <xdr:rowOff>0</xdr:rowOff>
    </xdr:from>
    <xdr:to>
      <xdr:col>10</xdr:col>
      <xdr:colOff>0</xdr:colOff>
      <xdr:row>54</xdr:row>
      <xdr:rowOff>0</xdr:rowOff>
    </xdr:to>
    <xdr:sp macro="" textlink="">
      <xdr:nvSpPr>
        <xdr:cNvPr id="41" name="AutoShape 80"/>
        <xdr:cNvSpPr>
          <a:spLocks noChangeArrowheads="1"/>
        </xdr:cNvSpPr>
      </xdr:nvSpPr>
      <xdr:spPr bwMode="auto">
        <a:xfrm>
          <a:off x="4210050" y="10401300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25</xdr:row>
      <xdr:rowOff>0</xdr:rowOff>
    </xdr:from>
    <xdr:to>
      <xdr:col>10</xdr:col>
      <xdr:colOff>0</xdr:colOff>
      <xdr:row>25</xdr:row>
      <xdr:rowOff>0</xdr:rowOff>
    </xdr:to>
    <xdr:sp macro="" textlink="">
      <xdr:nvSpPr>
        <xdr:cNvPr id="42" name="AutoShape 16"/>
        <xdr:cNvSpPr>
          <a:spLocks noChangeArrowheads="1"/>
        </xdr:cNvSpPr>
      </xdr:nvSpPr>
      <xdr:spPr bwMode="auto">
        <a:xfrm>
          <a:off x="4210050" y="4600575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25</xdr:row>
      <xdr:rowOff>0</xdr:rowOff>
    </xdr:from>
    <xdr:to>
      <xdr:col>10</xdr:col>
      <xdr:colOff>0</xdr:colOff>
      <xdr:row>25</xdr:row>
      <xdr:rowOff>0</xdr:rowOff>
    </xdr:to>
    <xdr:sp macro="" textlink="">
      <xdr:nvSpPr>
        <xdr:cNvPr id="43" name="AutoShape 33"/>
        <xdr:cNvSpPr>
          <a:spLocks noChangeArrowheads="1"/>
        </xdr:cNvSpPr>
      </xdr:nvSpPr>
      <xdr:spPr bwMode="auto">
        <a:xfrm>
          <a:off x="4210050" y="4600575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85725</xdr:colOff>
      <xdr:row>19</xdr:row>
      <xdr:rowOff>104775</xdr:rowOff>
    </xdr:from>
    <xdr:to>
      <xdr:col>2</xdr:col>
      <xdr:colOff>9525</xdr:colOff>
      <xdr:row>22</xdr:row>
      <xdr:rowOff>57150</xdr:rowOff>
    </xdr:to>
    <xdr:sp macro="" textlink="">
      <xdr:nvSpPr>
        <xdr:cNvPr id="44" name="Object 40" hidden="1"/>
        <xdr:cNvSpPr>
          <a:spLocks noChangeArrowheads="1"/>
        </xdr:cNvSpPr>
      </xdr:nvSpPr>
      <xdr:spPr bwMode="auto">
        <a:xfrm>
          <a:off x="85725" y="3505200"/>
          <a:ext cx="523875" cy="552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25</xdr:row>
      <xdr:rowOff>0</xdr:rowOff>
    </xdr:from>
    <xdr:to>
      <xdr:col>10</xdr:col>
      <xdr:colOff>0</xdr:colOff>
      <xdr:row>25</xdr:row>
      <xdr:rowOff>0</xdr:rowOff>
    </xdr:to>
    <xdr:sp macro="" textlink="">
      <xdr:nvSpPr>
        <xdr:cNvPr id="45" name="AutoShape 63"/>
        <xdr:cNvSpPr>
          <a:spLocks noChangeArrowheads="1"/>
        </xdr:cNvSpPr>
      </xdr:nvSpPr>
      <xdr:spPr bwMode="auto">
        <a:xfrm>
          <a:off x="4210050" y="4600575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25</xdr:row>
      <xdr:rowOff>0</xdr:rowOff>
    </xdr:from>
    <xdr:to>
      <xdr:col>10</xdr:col>
      <xdr:colOff>0</xdr:colOff>
      <xdr:row>25</xdr:row>
      <xdr:rowOff>0</xdr:rowOff>
    </xdr:to>
    <xdr:sp macro="" textlink="">
      <xdr:nvSpPr>
        <xdr:cNvPr id="46" name="AutoShape 80"/>
        <xdr:cNvSpPr>
          <a:spLocks noChangeArrowheads="1"/>
        </xdr:cNvSpPr>
      </xdr:nvSpPr>
      <xdr:spPr bwMode="auto">
        <a:xfrm>
          <a:off x="4210050" y="4600575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85725</xdr:colOff>
      <xdr:row>19</xdr:row>
      <xdr:rowOff>104775</xdr:rowOff>
    </xdr:from>
    <xdr:to>
      <xdr:col>2</xdr:col>
      <xdr:colOff>9525</xdr:colOff>
      <xdr:row>22</xdr:row>
      <xdr:rowOff>57150</xdr:rowOff>
    </xdr:to>
    <xdr:sp macro="" textlink="">
      <xdr:nvSpPr>
        <xdr:cNvPr id="47" name="Object 87" hidden="1"/>
        <xdr:cNvSpPr>
          <a:spLocks noChangeArrowheads="1"/>
        </xdr:cNvSpPr>
      </xdr:nvSpPr>
      <xdr:spPr bwMode="auto">
        <a:xfrm>
          <a:off x="85725" y="3505200"/>
          <a:ext cx="523875" cy="552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25</xdr:row>
      <xdr:rowOff>0</xdr:rowOff>
    </xdr:from>
    <xdr:to>
      <xdr:col>10</xdr:col>
      <xdr:colOff>0</xdr:colOff>
      <xdr:row>25</xdr:row>
      <xdr:rowOff>0</xdr:rowOff>
    </xdr:to>
    <xdr:sp macro="" textlink="">
      <xdr:nvSpPr>
        <xdr:cNvPr id="48" name="AutoShape 16"/>
        <xdr:cNvSpPr>
          <a:spLocks noChangeArrowheads="1"/>
        </xdr:cNvSpPr>
      </xdr:nvSpPr>
      <xdr:spPr bwMode="auto">
        <a:xfrm>
          <a:off x="4210050" y="4600575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25</xdr:row>
      <xdr:rowOff>0</xdr:rowOff>
    </xdr:from>
    <xdr:to>
      <xdr:col>10</xdr:col>
      <xdr:colOff>0</xdr:colOff>
      <xdr:row>25</xdr:row>
      <xdr:rowOff>0</xdr:rowOff>
    </xdr:to>
    <xdr:sp macro="" textlink="">
      <xdr:nvSpPr>
        <xdr:cNvPr id="49" name="AutoShape 33"/>
        <xdr:cNvSpPr>
          <a:spLocks noChangeArrowheads="1"/>
        </xdr:cNvSpPr>
      </xdr:nvSpPr>
      <xdr:spPr bwMode="auto">
        <a:xfrm>
          <a:off x="4210050" y="4600575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25</xdr:row>
      <xdr:rowOff>0</xdr:rowOff>
    </xdr:from>
    <xdr:to>
      <xdr:col>10</xdr:col>
      <xdr:colOff>0</xdr:colOff>
      <xdr:row>25</xdr:row>
      <xdr:rowOff>0</xdr:rowOff>
    </xdr:to>
    <xdr:sp macro="" textlink="">
      <xdr:nvSpPr>
        <xdr:cNvPr id="50" name="AutoShape 63"/>
        <xdr:cNvSpPr>
          <a:spLocks noChangeArrowheads="1"/>
        </xdr:cNvSpPr>
      </xdr:nvSpPr>
      <xdr:spPr bwMode="auto">
        <a:xfrm>
          <a:off x="4210050" y="4600575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25</xdr:row>
      <xdr:rowOff>0</xdr:rowOff>
    </xdr:from>
    <xdr:to>
      <xdr:col>10</xdr:col>
      <xdr:colOff>0</xdr:colOff>
      <xdr:row>25</xdr:row>
      <xdr:rowOff>0</xdr:rowOff>
    </xdr:to>
    <xdr:sp macro="" textlink="">
      <xdr:nvSpPr>
        <xdr:cNvPr id="51" name="AutoShape 80"/>
        <xdr:cNvSpPr>
          <a:spLocks noChangeArrowheads="1"/>
        </xdr:cNvSpPr>
      </xdr:nvSpPr>
      <xdr:spPr bwMode="auto">
        <a:xfrm>
          <a:off x="4210050" y="4600575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47</xdr:row>
      <xdr:rowOff>0</xdr:rowOff>
    </xdr:from>
    <xdr:to>
      <xdr:col>10</xdr:col>
      <xdr:colOff>0</xdr:colOff>
      <xdr:row>47</xdr:row>
      <xdr:rowOff>0</xdr:rowOff>
    </xdr:to>
    <xdr:sp macro="" textlink="">
      <xdr:nvSpPr>
        <xdr:cNvPr id="52" name="AutoShape 16"/>
        <xdr:cNvSpPr>
          <a:spLocks noChangeArrowheads="1"/>
        </xdr:cNvSpPr>
      </xdr:nvSpPr>
      <xdr:spPr bwMode="auto">
        <a:xfrm>
          <a:off x="4210050" y="9001125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47</xdr:row>
      <xdr:rowOff>0</xdr:rowOff>
    </xdr:from>
    <xdr:to>
      <xdr:col>10</xdr:col>
      <xdr:colOff>0</xdr:colOff>
      <xdr:row>47</xdr:row>
      <xdr:rowOff>0</xdr:rowOff>
    </xdr:to>
    <xdr:sp macro="" textlink="">
      <xdr:nvSpPr>
        <xdr:cNvPr id="53" name="AutoShape 33"/>
        <xdr:cNvSpPr>
          <a:spLocks noChangeArrowheads="1"/>
        </xdr:cNvSpPr>
      </xdr:nvSpPr>
      <xdr:spPr bwMode="auto">
        <a:xfrm>
          <a:off x="4210050" y="9001125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85725</xdr:colOff>
      <xdr:row>41</xdr:row>
      <xdr:rowOff>104775</xdr:rowOff>
    </xdr:from>
    <xdr:to>
      <xdr:col>2</xdr:col>
      <xdr:colOff>9525</xdr:colOff>
      <xdr:row>43</xdr:row>
      <xdr:rowOff>47625</xdr:rowOff>
    </xdr:to>
    <xdr:sp macro="" textlink="">
      <xdr:nvSpPr>
        <xdr:cNvPr id="54" name="Object 40" hidden="1"/>
        <xdr:cNvSpPr>
          <a:spLocks noChangeArrowheads="1"/>
        </xdr:cNvSpPr>
      </xdr:nvSpPr>
      <xdr:spPr bwMode="auto">
        <a:xfrm>
          <a:off x="85725" y="7905750"/>
          <a:ext cx="523875" cy="342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95250</xdr:colOff>
      <xdr:row>63</xdr:row>
      <xdr:rowOff>104775</xdr:rowOff>
    </xdr:from>
    <xdr:to>
      <xdr:col>2</xdr:col>
      <xdr:colOff>19050</xdr:colOff>
      <xdr:row>65</xdr:row>
      <xdr:rowOff>19050</xdr:rowOff>
    </xdr:to>
    <xdr:sp macro="" textlink="">
      <xdr:nvSpPr>
        <xdr:cNvPr id="55" name="Object 41" hidden="1"/>
        <xdr:cNvSpPr>
          <a:spLocks noChangeArrowheads="1"/>
        </xdr:cNvSpPr>
      </xdr:nvSpPr>
      <xdr:spPr bwMode="auto">
        <a:xfrm>
          <a:off x="95250" y="12306300"/>
          <a:ext cx="523875" cy="3143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85725</xdr:colOff>
      <xdr:row>85</xdr:row>
      <xdr:rowOff>85725</xdr:rowOff>
    </xdr:from>
    <xdr:to>
      <xdr:col>2</xdr:col>
      <xdr:colOff>9525</xdr:colOff>
      <xdr:row>87</xdr:row>
      <xdr:rowOff>19050</xdr:rowOff>
    </xdr:to>
    <xdr:sp macro="" textlink="">
      <xdr:nvSpPr>
        <xdr:cNvPr id="56" name="Object 42" hidden="1"/>
        <xdr:cNvSpPr>
          <a:spLocks noChangeArrowheads="1"/>
        </xdr:cNvSpPr>
      </xdr:nvSpPr>
      <xdr:spPr bwMode="auto">
        <a:xfrm>
          <a:off x="85725" y="16687800"/>
          <a:ext cx="523875" cy="3333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95250</xdr:colOff>
      <xdr:row>99</xdr:row>
      <xdr:rowOff>95250</xdr:rowOff>
    </xdr:from>
    <xdr:to>
      <xdr:col>2</xdr:col>
      <xdr:colOff>19050</xdr:colOff>
      <xdr:row>101</xdr:row>
      <xdr:rowOff>38100</xdr:rowOff>
    </xdr:to>
    <xdr:sp macro="" textlink="">
      <xdr:nvSpPr>
        <xdr:cNvPr id="57" name="Object 43" hidden="1"/>
        <xdr:cNvSpPr>
          <a:spLocks noChangeArrowheads="1"/>
        </xdr:cNvSpPr>
      </xdr:nvSpPr>
      <xdr:spPr bwMode="auto">
        <a:xfrm>
          <a:off x="95250" y="21097875"/>
          <a:ext cx="523875" cy="342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104775</xdr:colOff>
      <xdr:row>112</xdr:row>
      <xdr:rowOff>0</xdr:rowOff>
    </xdr:from>
    <xdr:to>
      <xdr:col>2</xdr:col>
      <xdr:colOff>28575</xdr:colOff>
      <xdr:row>113</xdr:row>
      <xdr:rowOff>142875</xdr:rowOff>
    </xdr:to>
    <xdr:sp macro="" textlink="">
      <xdr:nvSpPr>
        <xdr:cNvPr id="58" name="Object 44" hidden="1"/>
        <xdr:cNvSpPr>
          <a:spLocks noChangeArrowheads="1"/>
        </xdr:cNvSpPr>
      </xdr:nvSpPr>
      <xdr:spPr bwMode="auto">
        <a:xfrm>
          <a:off x="104775" y="25203150"/>
          <a:ext cx="523875" cy="342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47</xdr:row>
      <xdr:rowOff>0</xdr:rowOff>
    </xdr:from>
    <xdr:to>
      <xdr:col>10</xdr:col>
      <xdr:colOff>0</xdr:colOff>
      <xdr:row>47</xdr:row>
      <xdr:rowOff>0</xdr:rowOff>
    </xdr:to>
    <xdr:sp macro="" textlink="">
      <xdr:nvSpPr>
        <xdr:cNvPr id="59" name="AutoShape 63"/>
        <xdr:cNvSpPr>
          <a:spLocks noChangeArrowheads="1"/>
        </xdr:cNvSpPr>
      </xdr:nvSpPr>
      <xdr:spPr bwMode="auto">
        <a:xfrm>
          <a:off x="4210050" y="9001125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47</xdr:row>
      <xdr:rowOff>0</xdr:rowOff>
    </xdr:from>
    <xdr:to>
      <xdr:col>10</xdr:col>
      <xdr:colOff>0</xdr:colOff>
      <xdr:row>47</xdr:row>
      <xdr:rowOff>0</xdr:rowOff>
    </xdr:to>
    <xdr:sp macro="" textlink="">
      <xdr:nvSpPr>
        <xdr:cNvPr id="60" name="AutoShape 80"/>
        <xdr:cNvSpPr>
          <a:spLocks noChangeArrowheads="1"/>
        </xdr:cNvSpPr>
      </xdr:nvSpPr>
      <xdr:spPr bwMode="auto">
        <a:xfrm>
          <a:off x="4210050" y="9001125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85725</xdr:colOff>
      <xdr:row>41</xdr:row>
      <xdr:rowOff>104775</xdr:rowOff>
    </xdr:from>
    <xdr:to>
      <xdr:col>2</xdr:col>
      <xdr:colOff>9525</xdr:colOff>
      <xdr:row>43</xdr:row>
      <xdr:rowOff>47625</xdr:rowOff>
    </xdr:to>
    <xdr:sp macro="" textlink="">
      <xdr:nvSpPr>
        <xdr:cNvPr id="61" name="Object 87" hidden="1"/>
        <xdr:cNvSpPr>
          <a:spLocks noChangeArrowheads="1"/>
        </xdr:cNvSpPr>
      </xdr:nvSpPr>
      <xdr:spPr bwMode="auto">
        <a:xfrm>
          <a:off x="85725" y="7905750"/>
          <a:ext cx="523875" cy="342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95250</xdr:colOff>
      <xdr:row>63</xdr:row>
      <xdr:rowOff>104775</xdr:rowOff>
    </xdr:from>
    <xdr:to>
      <xdr:col>2</xdr:col>
      <xdr:colOff>19050</xdr:colOff>
      <xdr:row>65</xdr:row>
      <xdr:rowOff>19050</xdr:rowOff>
    </xdr:to>
    <xdr:sp macro="" textlink="">
      <xdr:nvSpPr>
        <xdr:cNvPr id="62" name="Object 88" hidden="1"/>
        <xdr:cNvSpPr>
          <a:spLocks noChangeArrowheads="1"/>
        </xdr:cNvSpPr>
      </xdr:nvSpPr>
      <xdr:spPr bwMode="auto">
        <a:xfrm>
          <a:off x="95250" y="12306300"/>
          <a:ext cx="523875" cy="3143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85725</xdr:colOff>
      <xdr:row>85</xdr:row>
      <xdr:rowOff>85725</xdr:rowOff>
    </xdr:from>
    <xdr:to>
      <xdr:col>2</xdr:col>
      <xdr:colOff>9525</xdr:colOff>
      <xdr:row>87</xdr:row>
      <xdr:rowOff>19050</xdr:rowOff>
    </xdr:to>
    <xdr:sp macro="" textlink="">
      <xdr:nvSpPr>
        <xdr:cNvPr id="63" name="Object 89" hidden="1"/>
        <xdr:cNvSpPr>
          <a:spLocks noChangeArrowheads="1"/>
        </xdr:cNvSpPr>
      </xdr:nvSpPr>
      <xdr:spPr bwMode="auto">
        <a:xfrm>
          <a:off x="85725" y="16687800"/>
          <a:ext cx="523875" cy="3333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95250</xdr:colOff>
      <xdr:row>99</xdr:row>
      <xdr:rowOff>95250</xdr:rowOff>
    </xdr:from>
    <xdr:to>
      <xdr:col>2</xdr:col>
      <xdr:colOff>19050</xdr:colOff>
      <xdr:row>101</xdr:row>
      <xdr:rowOff>38100</xdr:rowOff>
    </xdr:to>
    <xdr:sp macro="" textlink="">
      <xdr:nvSpPr>
        <xdr:cNvPr id="64" name="Object 90" hidden="1"/>
        <xdr:cNvSpPr>
          <a:spLocks noChangeArrowheads="1"/>
        </xdr:cNvSpPr>
      </xdr:nvSpPr>
      <xdr:spPr bwMode="auto">
        <a:xfrm>
          <a:off x="95250" y="21097875"/>
          <a:ext cx="523875" cy="342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104775</xdr:colOff>
      <xdr:row>112</xdr:row>
      <xdr:rowOff>0</xdr:rowOff>
    </xdr:from>
    <xdr:to>
      <xdr:col>2</xdr:col>
      <xdr:colOff>28575</xdr:colOff>
      <xdr:row>113</xdr:row>
      <xdr:rowOff>142875</xdr:rowOff>
    </xdr:to>
    <xdr:sp macro="" textlink="">
      <xdr:nvSpPr>
        <xdr:cNvPr id="65" name="Object 91" hidden="1"/>
        <xdr:cNvSpPr>
          <a:spLocks noChangeArrowheads="1"/>
        </xdr:cNvSpPr>
      </xdr:nvSpPr>
      <xdr:spPr bwMode="auto">
        <a:xfrm>
          <a:off x="104775" y="25203150"/>
          <a:ext cx="523875" cy="342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47</xdr:row>
      <xdr:rowOff>0</xdr:rowOff>
    </xdr:from>
    <xdr:to>
      <xdr:col>10</xdr:col>
      <xdr:colOff>0</xdr:colOff>
      <xdr:row>47</xdr:row>
      <xdr:rowOff>0</xdr:rowOff>
    </xdr:to>
    <xdr:sp macro="" textlink="">
      <xdr:nvSpPr>
        <xdr:cNvPr id="66" name="AutoShape 16"/>
        <xdr:cNvSpPr>
          <a:spLocks noChangeArrowheads="1"/>
        </xdr:cNvSpPr>
      </xdr:nvSpPr>
      <xdr:spPr bwMode="auto">
        <a:xfrm>
          <a:off x="4210050" y="9001125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47</xdr:row>
      <xdr:rowOff>0</xdr:rowOff>
    </xdr:from>
    <xdr:to>
      <xdr:col>10</xdr:col>
      <xdr:colOff>0</xdr:colOff>
      <xdr:row>47</xdr:row>
      <xdr:rowOff>0</xdr:rowOff>
    </xdr:to>
    <xdr:sp macro="" textlink="">
      <xdr:nvSpPr>
        <xdr:cNvPr id="67" name="AutoShape 33"/>
        <xdr:cNvSpPr>
          <a:spLocks noChangeArrowheads="1"/>
        </xdr:cNvSpPr>
      </xdr:nvSpPr>
      <xdr:spPr bwMode="auto">
        <a:xfrm>
          <a:off x="4210050" y="9001125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47</xdr:row>
      <xdr:rowOff>0</xdr:rowOff>
    </xdr:from>
    <xdr:to>
      <xdr:col>10</xdr:col>
      <xdr:colOff>0</xdr:colOff>
      <xdr:row>47</xdr:row>
      <xdr:rowOff>0</xdr:rowOff>
    </xdr:to>
    <xdr:sp macro="" textlink="">
      <xdr:nvSpPr>
        <xdr:cNvPr id="68" name="AutoShape 63"/>
        <xdr:cNvSpPr>
          <a:spLocks noChangeArrowheads="1"/>
        </xdr:cNvSpPr>
      </xdr:nvSpPr>
      <xdr:spPr bwMode="auto">
        <a:xfrm>
          <a:off x="4210050" y="9001125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47</xdr:row>
      <xdr:rowOff>0</xdr:rowOff>
    </xdr:from>
    <xdr:to>
      <xdr:col>10</xdr:col>
      <xdr:colOff>0</xdr:colOff>
      <xdr:row>47</xdr:row>
      <xdr:rowOff>0</xdr:rowOff>
    </xdr:to>
    <xdr:sp macro="" textlink="">
      <xdr:nvSpPr>
        <xdr:cNvPr id="69" name="AutoShape 80"/>
        <xdr:cNvSpPr>
          <a:spLocks noChangeArrowheads="1"/>
        </xdr:cNvSpPr>
      </xdr:nvSpPr>
      <xdr:spPr bwMode="auto">
        <a:xfrm>
          <a:off x="4210050" y="9001125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69</xdr:row>
      <xdr:rowOff>0</xdr:rowOff>
    </xdr:from>
    <xdr:to>
      <xdr:col>10</xdr:col>
      <xdr:colOff>0</xdr:colOff>
      <xdr:row>69</xdr:row>
      <xdr:rowOff>0</xdr:rowOff>
    </xdr:to>
    <xdr:sp macro="" textlink="">
      <xdr:nvSpPr>
        <xdr:cNvPr id="70" name="AutoShape 16"/>
        <xdr:cNvSpPr>
          <a:spLocks noChangeArrowheads="1"/>
        </xdr:cNvSpPr>
      </xdr:nvSpPr>
      <xdr:spPr bwMode="auto">
        <a:xfrm>
          <a:off x="4210050" y="13401675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69</xdr:row>
      <xdr:rowOff>0</xdr:rowOff>
    </xdr:from>
    <xdr:to>
      <xdr:col>10</xdr:col>
      <xdr:colOff>0</xdr:colOff>
      <xdr:row>69</xdr:row>
      <xdr:rowOff>0</xdr:rowOff>
    </xdr:to>
    <xdr:sp macro="" textlink="">
      <xdr:nvSpPr>
        <xdr:cNvPr id="71" name="AutoShape 33"/>
        <xdr:cNvSpPr>
          <a:spLocks noChangeArrowheads="1"/>
        </xdr:cNvSpPr>
      </xdr:nvSpPr>
      <xdr:spPr bwMode="auto">
        <a:xfrm>
          <a:off x="4210050" y="13401675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69</xdr:row>
      <xdr:rowOff>0</xdr:rowOff>
    </xdr:from>
    <xdr:to>
      <xdr:col>10</xdr:col>
      <xdr:colOff>0</xdr:colOff>
      <xdr:row>69</xdr:row>
      <xdr:rowOff>0</xdr:rowOff>
    </xdr:to>
    <xdr:sp macro="" textlink="">
      <xdr:nvSpPr>
        <xdr:cNvPr id="72" name="AutoShape 63"/>
        <xdr:cNvSpPr>
          <a:spLocks noChangeArrowheads="1"/>
        </xdr:cNvSpPr>
      </xdr:nvSpPr>
      <xdr:spPr bwMode="auto">
        <a:xfrm>
          <a:off x="4210050" y="13401675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69</xdr:row>
      <xdr:rowOff>0</xdr:rowOff>
    </xdr:from>
    <xdr:to>
      <xdr:col>10</xdr:col>
      <xdr:colOff>0</xdr:colOff>
      <xdr:row>69</xdr:row>
      <xdr:rowOff>0</xdr:rowOff>
    </xdr:to>
    <xdr:sp macro="" textlink="">
      <xdr:nvSpPr>
        <xdr:cNvPr id="73" name="AutoShape 80"/>
        <xdr:cNvSpPr>
          <a:spLocks noChangeArrowheads="1"/>
        </xdr:cNvSpPr>
      </xdr:nvSpPr>
      <xdr:spPr bwMode="auto">
        <a:xfrm>
          <a:off x="4210050" y="13401675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25</xdr:row>
      <xdr:rowOff>0</xdr:rowOff>
    </xdr:from>
    <xdr:to>
      <xdr:col>10</xdr:col>
      <xdr:colOff>0</xdr:colOff>
      <xdr:row>25</xdr:row>
      <xdr:rowOff>0</xdr:rowOff>
    </xdr:to>
    <xdr:sp macro="" textlink="">
      <xdr:nvSpPr>
        <xdr:cNvPr id="74" name="AutoShape 16"/>
        <xdr:cNvSpPr>
          <a:spLocks noChangeArrowheads="1"/>
        </xdr:cNvSpPr>
      </xdr:nvSpPr>
      <xdr:spPr bwMode="auto">
        <a:xfrm>
          <a:off x="4210050" y="4600575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25</xdr:row>
      <xdr:rowOff>0</xdr:rowOff>
    </xdr:from>
    <xdr:to>
      <xdr:col>10</xdr:col>
      <xdr:colOff>0</xdr:colOff>
      <xdr:row>25</xdr:row>
      <xdr:rowOff>0</xdr:rowOff>
    </xdr:to>
    <xdr:sp macro="" textlink="">
      <xdr:nvSpPr>
        <xdr:cNvPr id="75" name="AutoShape 33"/>
        <xdr:cNvSpPr>
          <a:spLocks noChangeArrowheads="1"/>
        </xdr:cNvSpPr>
      </xdr:nvSpPr>
      <xdr:spPr bwMode="auto">
        <a:xfrm>
          <a:off x="4210050" y="4600575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85725</xdr:colOff>
      <xdr:row>19</xdr:row>
      <xdr:rowOff>104775</xdr:rowOff>
    </xdr:from>
    <xdr:to>
      <xdr:col>2</xdr:col>
      <xdr:colOff>9525</xdr:colOff>
      <xdr:row>22</xdr:row>
      <xdr:rowOff>57150</xdr:rowOff>
    </xdr:to>
    <xdr:sp macro="" textlink="">
      <xdr:nvSpPr>
        <xdr:cNvPr id="76" name="Object 40" hidden="1"/>
        <xdr:cNvSpPr>
          <a:spLocks noChangeArrowheads="1"/>
        </xdr:cNvSpPr>
      </xdr:nvSpPr>
      <xdr:spPr bwMode="auto">
        <a:xfrm>
          <a:off x="85725" y="3505200"/>
          <a:ext cx="523875" cy="552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25</xdr:row>
      <xdr:rowOff>0</xdr:rowOff>
    </xdr:from>
    <xdr:to>
      <xdr:col>10</xdr:col>
      <xdr:colOff>0</xdr:colOff>
      <xdr:row>25</xdr:row>
      <xdr:rowOff>0</xdr:rowOff>
    </xdr:to>
    <xdr:sp macro="" textlink="">
      <xdr:nvSpPr>
        <xdr:cNvPr id="77" name="AutoShape 63"/>
        <xdr:cNvSpPr>
          <a:spLocks noChangeArrowheads="1"/>
        </xdr:cNvSpPr>
      </xdr:nvSpPr>
      <xdr:spPr bwMode="auto">
        <a:xfrm>
          <a:off x="4210050" y="4600575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25</xdr:row>
      <xdr:rowOff>0</xdr:rowOff>
    </xdr:from>
    <xdr:to>
      <xdr:col>10</xdr:col>
      <xdr:colOff>0</xdr:colOff>
      <xdr:row>25</xdr:row>
      <xdr:rowOff>0</xdr:rowOff>
    </xdr:to>
    <xdr:sp macro="" textlink="">
      <xdr:nvSpPr>
        <xdr:cNvPr id="78" name="AutoShape 80"/>
        <xdr:cNvSpPr>
          <a:spLocks noChangeArrowheads="1"/>
        </xdr:cNvSpPr>
      </xdr:nvSpPr>
      <xdr:spPr bwMode="auto">
        <a:xfrm>
          <a:off x="4210050" y="4600575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85725</xdr:colOff>
      <xdr:row>19</xdr:row>
      <xdr:rowOff>104775</xdr:rowOff>
    </xdr:from>
    <xdr:to>
      <xdr:col>2</xdr:col>
      <xdr:colOff>9525</xdr:colOff>
      <xdr:row>22</xdr:row>
      <xdr:rowOff>57150</xdr:rowOff>
    </xdr:to>
    <xdr:sp macro="" textlink="">
      <xdr:nvSpPr>
        <xdr:cNvPr id="79" name="Object 87" hidden="1"/>
        <xdr:cNvSpPr>
          <a:spLocks noChangeArrowheads="1"/>
        </xdr:cNvSpPr>
      </xdr:nvSpPr>
      <xdr:spPr bwMode="auto">
        <a:xfrm>
          <a:off x="85725" y="3505200"/>
          <a:ext cx="523875" cy="552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25</xdr:row>
      <xdr:rowOff>0</xdr:rowOff>
    </xdr:from>
    <xdr:to>
      <xdr:col>10</xdr:col>
      <xdr:colOff>0</xdr:colOff>
      <xdr:row>25</xdr:row>
      <xdr:rowOff>0</xdr:rowOff>
    </xdr:to>
    <xdr:sp macro="" textlink="">
      <xdr:nvSpPr>
        <xdr:cNvPr id="80" name="AutoShape 16"/>
        <xdr:cNvSpPr>
          <a:spLocks noChangeArrowheads="1"/>
        </xdr:cNvSpPr>
      </xdr:nvSpPr>
      <xdr:spPr bwMode="auto">
        <a:xfrm>
          <a:off x="4210050" y="4600575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25</xdr:row>
      <xdr:rowOff>0</xdr:rowOff>
    </xdr:from>
    <xdr:to>
      <xdr:col>10</xdr:col>
      <xdr:colOff>0</xdr:colOff>
      <xdr:row>25</xdr:row>
      <xdr:rowOff>0</xdr:rowOff>
    </xdr:to>
    <xdr:sp macro="" textlink="">
      <xdr:nvSpPr>
        <xdr:cNvPr id="81" name="AutoShape 33"/>
        <xdr:cNvSpPr>
          <a:spLocks noChangeArrowheads="1"/>
        </xdr:cNvSpPr>
      </xdr:nvSpPr>
      <xdr:spPr bwMode="auto">
        <a:xfrm>
          <a:off x="4210050" y="4600575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25</xdr:row>
      <xdr:rowOff>0</xdr:rowOff>
    </xdr:from>
    <xdr:to>
      <xdr:col>10</xdr:col>
      <xdr:colOff>0</xdr:colOff>
      <xdr:row>25</xdr:row>
      <xdr:rowOff>0</xdr:rowOff>
    </xdr:to>
    <xdr:sp macro="" textlink="">
      <xdr:nvSpPr>
        <xdr:cNvPr id="82" name="AutoShape 63"/>
        <xdr:cNvSpPr>
          <a:spLocks noChangeArrowheads="1"/>
        </xdr:cNvSpPr>
      </xdr:nvSpPr>
      <xdr:spPr bwMode="auto">
        <a:xfrm>
          <a:off x="4210050" y="4600575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25</xdr:row>
      <xdr:rowOff>0</xdr:rowOff>
    </xdr:from>
    <xdr:to>
      <xdr:col>10</xdr:col>
      <xdr:colOff>0</xdr:colOff>
      <xdr:row>25</xdr:row>
      <xdr:rowOff>0</xdr:rowOff>
    </xdr:to>
    <xdr:sp macro="" textlink="">
      <xdr:nvSpPr>
        <xdr:cNvPr id="83" name="AutoShape 80"/>
        <xdr:cNvSpPr>
          <a:spLocks noChangeArrowheads="1"/>
        </xdr:cNvSpPr>
      </xdr:nvSpPr>
      <xdr:spPr bwMode="auto">
        <a:xfrm>
          <a:off x="4210050" y="4600575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</xdr:col>
      <xdr:colOff>19050</xdr:colOff>
      <xdr:row>112</xdr:row>
      <xdr:rowOff>0</xdr:rowOff>
    </xdr:from>
    <xdr:to>
      <xdr:col>2</xdr:col>
      <xdr:colOff>152400</xdr:colOff>
      <xdr:row>114</xdr:row>
      <xdr:rowOff>9525</xdr:rowOff>
    </xdr:to>
    <xdr:sp macro="" textlink="">
      <xdr:nvSpPr>
        <xdr:cNvPr id="84" name="Object 14" hidden="1"/>
        <xdr:cNvSpPr>
          <a:spLocks noChangeArrowheads="1"/>
        </xdr:cNvSpPr>
      </xdr:nvSpPr>
      <xdr:spPr bwMode="auto">
        <a:xfrm>
          <a:off x="200025" y="25203150"/>
          <a:ext cx="552450" cy="4095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0</xdr:col>
      <xdr:colOff>85725</xdr:colOff>
      <xdr:row>112</xdr:row>
      <xdr:rowOff>0</xdr:rowOff>
    </xdr:from>
    <xdr:ext cx="581025" cy="419100"/>
    <xdr:sp macro="" textlink="">
      <xdr:nvSpPr>
        <xdr:cNvPr id="85" name="Object 56" hidden="1"/>
        <xdr:cNvSpPr>
          <a:spLocks noChangeArrowheads="1"/>
        </xdr:cNvSpPr>
      </xdr:nvSpPr>
      <xdr:spPr bwMode="auto">
        <a:xfrm>
          <a:off x="85725" y="25203150"/>
          <a:ext cx="581025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0</xdr:col>
      <xdr:colOff>85725</xdr:colOff>
      <xdr:row>112</xdr:row>
      <xdr:rowOff>0</xdr:rowOff>
    </xdr:from>
    <xdr:ext cx="581025" cy="419100"/>
    <xdr:sp macro="" textlink="">
      <xdr:nvSpPr>
        <xdr:cNvPr id="86" name="Object 56" hidden="1"/>
        <xdr:cNvSpPr>
          <a:spLocks noChangeArrowheads="1"/>
        </xdr:cNvSpPr>
      </xdr:nvSpPr>
      <xdr:spPr bwMode="auto">
        <a:xfrm>
          <a:off x="85725" y="25203150"/>
          <a:ext cx="581025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1</xdr:col>
      <xdr:colOff>19050</xdr:colOff>
      <xdr:row>99</xdr:row>
      <xdr:rowOff>9525</xdr:rowOff>
    </xdr:from>
    <xdr:to>
      <xdr:col>2</xdr:col>
      <xdr:colOff>152400</xdr:colOff>
      <xdr:row>101</xdr:row>
      <xdr:rowOff>19050</xdr:rowOff>
    </xdr:to>
    <xdr:sp macro="" textlink="">
      <xdr:nvSpPr>
        <xdr:cNvPr id="87" name="Object 14" hidden="1"/>
        <xdr:cNvSpPr>
          <a:spLocks noChangeArrowheads="1"/>
        </xdr:cNvSpPr>
      </xdr:nvSpPr>
      <xdr:spPr bwMode="auto">
        <a:xfrm>
          <a:off x="200025" y="21012150"/>
          <a:ext cx="552450" cy="4095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0</xdr:col>
      <xdr:colOff>85725</xdr:colOff>
      <xdr:row>99</xdr:row>
      <xdr:rowOff>0</xdr:rowOff>
    </xdr:from>
    <xdr:ext cx="581025" cy="419100"/>
    <xdr:sp macro="" textlink="">
      <xdr:nvSpPr>
        <xdr:cNvPr id="88" name="Object 56" hidden="1"/>
        <xdr:cNvSpPr>
          <a:spLocks noChangeArrowheads="1"/>
        </xdr:cNvSpPr>
      </xdr:nvSpPr>
      <xdr:spPr bwMode="auto">
        <a:xfrm>
          <a:off x="85725" y="21002625"/>
          <a:ext cx="581025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0</xdr:col>
      <xdr:colOff>85725</xdr:colOff>
      <xdr:row>99</xdr:row>
      <xdr:rowOff>0</xdr:rowOff>
    </xdr:from>
    <xdr:ext cx="581025" cy="419100"/>
    <xdr:sp macro="" textlink="">
      <xdr:nvSpPr>
        <xdr:cNvPr id="89" name="Object 56" hidden="1"/>
        <xdr:cNvSpPr>
          <a:spLocks noChangeArrowheads="1"/>
        </xdr:cNvSpPr>
      </xdr:nvSpPr>
      <xdr:spPr bwMode="auto">
        <a:xfrm>
          <a:off x="85725" y="21002625"/>
          <a:ext cx="581025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>
    <xdr:from>
      <xdr:col>1</xdr:col>
      <xdr:colOff>28697</xdr:colOff>
      <xdr:row>100</xdr:row>
      <xdr:rowOff>14106</xdr:rowOff>
    </xdr:from>
    <xdr:to>
      <xdr:col>2</xdr:col>
      <xdr:colOff>729</xdr:colOff>
      <xdr:row>101</xdr:row>
      <xdr:rowOff>190</xdr:rowOff>
    </xdr:to>
    <xdr:grpSp>
      <xdr:nvGrpSpPr>
        <xdr:cNvPr id="90" name="Группа 89"/>
        <xdr:cNvGrpSpPr>
          <a:grpSpLocks noChangeAspect="1"/>
        </xdr:cNvGrpSpPr>
      </xdr:nvGrpSpPr>
      <xdr:grpSpPr>
        <a:xfrm>
          <a:off x="209672" y="19978506"/>
          <a:ext cx="391132" cy="186109"/>
          <a:chOff x="247169" y="1578778"/>
          <a:chExt cx="534799" cy="162366"/>
        </a:xfrm>
      </xdr:grpSpPr>
      <xdr:sp macro="" textlink="">
        <xdr:nvSpPr>
          <xdr:cNvPr id="91" name="TextBox 90"/>
          <xdr:cNvSpPr txBox="1"/>
        </xdr:nvSpPr>
        <xdr:spPr>
          <a:xfrm>
            <a:off x="513498" y="1578778"/>
            <a:ext cx="268470" cy="9393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lIns="0" tIns="0" rIns="0" bIns="0" rtlCol="0" anchor="t">
            <a:noAutofit/>
          </a:bodyPr>
          <a:lstStyle/>
          <a:p>
            <a:pPr algn="l"/>
            <a:r>
              <a:rPr lang="ru-RU" sz="500" baseline="0">
                <a:solidFill>
                  <a:schemeClr val="dk1"/>
                </a:solidFill>
              </a:rPr>
              <a:t>Ширина</a:t>
            </a:r>
          </a:p>
        </xdr:txBody>
      </xdr:sp>
      <xdr:sp macro="" textlink="">
        <xdr:nvSpPr>
          <xdr:cNvPr id="92" name="TextBox 91"/>
          <xdr:cNvSpPr txBox="1"/>
        </xdr:nvSpPr>
        <xdr:spPr>
          <a:xfrm>
            <a:off x="247169" y="1647208"/>
            <a:ext cx="232884" cy="9393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lIns="0" tIns="0" rIns="0" bIns="0" rtlCol="0" anchor="t">
            <a:noAutofit/>
          </a:bodyPr>
          <a:lstStyle/>
          <a:p>
            <a:pPr algn="l"/>
            <a:r>
              <a:rPr lang="ru-RU" sz="500" baseline="0">
                <a:solidFill>
                  <a:schemeClr val="dk1"/>
                </a:solidFill>
              </a:rPr>
              <a:t>Высота</a:t>
            </a:r>
          </a:p>
        </xdr:txBody>
      </xdr:sp>
    </xdr:grpSp>
    <xdr:clientData/>
  </xdr:twoCellAnchor>
  <xdr:twoCellAnchor editAs="oneCell">
    <xdr:from>
      <xdr:col>1</xdr:col>
      <xdr:colOff>19050</xdr:colOff>
      <xdr:row>85</xdr:row>
      <xdr:rowOff>9525</xdr:rowOff>
    </xdr:from>
    <xdr:to>
      <xdr:col>2</xdr:col>
      <xdr:colOff>152400</xdr:colOff>
      <xdr:row>87</xdr:row>
      <xdr:rowOff>19050</xdr:rowOff>
    </xdr:to>
    <xdr:sp macro="" textlink="">
      <xdr:nvSpPr>
        <xdr:cNvPr id="93" name="Object 14" hidden="1"/>
        <xdr:cNvSpPr>
          <a:spLocks noChangeArrowheads="1"/>
        </xdr:cNvSpPr>
      </xdr:nvSpPr>
      <xdr:spPr bwMode="auto">
        <a:xfrm>
          <a:off x="200025" y="16611600"/>
          <a:ext cx="552450" cy="4095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0</xdr:col>
      <xdr:colOff>85725</xdr:colOff>
      <xdr:row>85</xdr:row>
      <xdr:rowOff>0</xdr:rowOff>
    </xdr:from>
    <xdr:ext cx="581025" cy="419100"/>
    <xdr:sp macro="" textlink="">
      <xdr:nvSpPr>
        <xdr:cNvPr id="94" name="Object 56" hidden="1"/>
        <xdr:cNvSpPr>
          <a:spLocks noChangeArrowheads="1"/>
        </xdr:cNvSpPr>
      </xdr:nvSpPr>
      <xdr:spPr bwMode="auto">
        <a:xfrm>
          <a:off x="85725" y="16602075"/>
          <a:ext cx="581025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0</xdr:col>
      <xdr:colOff>85725</xdr:colOff>
      <xdr:row>85</xdr:row>
      <xdr:rowOff>0</xdr:rowOff>
    </xdr:from>
    <xdr:ext cx="581025" cy="419100"/>
    <xdr:sp macro="" textlink="">
      <xdr:nvSpPr>
        <xdr:cNvPr id="95" name="Object 56" hidden="1"/>
        <xdr:cNvSpPr>
          <a:spLocks noChangeArrowheads="1"/>
        </xdr:cNvSpPr>
      </xdr:nvSpPr>
      <xdr:spPr bwMode="auto">
        <a:xfrm>
          <a:off x="85725" y="16602075"/>
          <a:ext cx="581025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>
    <xdr:from>
      <xdr:col>1</xdr:col>
      <xdr:colOff>28697</xdr:colOff>
      <xdr:row>86</xdr:row>
      <xdr:rowOff>14106</xdr:rowOff>
    </xdr:from>
    <xdr:to>
      <xdr:col>2</xdr:col>
      <xdr:colOff>729</xdr:colOff>
      <xdr:row>87</xdr:row>
      <xdr:rowOff>190</xdr:rowOff>
    </xdr:to>
    <xdr:grpSp>
      <xdr:nvGrpSpPr>
        <xdr:cNvPr id="96" name="Группа 95"/>
        <xdr:cNvGrpSpPr>
          <a:grpSpLocks noChangeAspect="1"/>
        </xdr:cNvGrpSpPr>
      </xdr:nvGrpSpPr>
      <xdr:grpSpPr>
        <a:xfrm>
          <a:off x="209672" y="17178156"/>
          <a:ext cx="391132" cy="186109"/>
          <a:chOff x="247169" y="1578778"/>
          <a:chExt cx="534799" cy="162366"/>
        </a:xfrm>
      </xdr:grpSpPr>
      <xdr:sp macro="" textlink="">
        <xdr:nvSpPr>
          <xdr:cNvPr id="97" name="TextBox 96"/>
          <xdr:cNvSpPr txBox="1"/>
        </xdr:nvSpPr>
        <xdr:spPr>
          <a:xfrm>
            <a:off x="513498" y="1578778"/>
            <a:ext cx="268470" cy="9393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lIns="0" tIns="0" rIns="0" bIns="0" rtlCol="0" anchor="t">
            <a:noAutofit/>
          </a:bodyPr>
          <a:lstStyle/>
          <a:p>
            <a:pPr algn="l"/>
            <a:r>
              <a:rPr lang="ru-RU" sz="500" baseline="0">
                <a:solidFill>
                  <a:schemeClr val="dk1"/>
                </a:solidFill>
              </a:rPr>
              <a:t>Ширина</a:t>
            </a:r>
          </a:p>
        </xdr:txBody>
      </xdr:sp>
      <xdr:sp macro="" textlink="">
        <xdr:nvSpPr>
          <xdr:cNvPr id="98" name="TextBox 97"/>
          <xdr:cNvSpPr txBox="1"/>
        </xdr:nvSpPr>
        <xdr:spPr>
          <a:xfrm>
            <a:off x="247169" y="1647208"/>
            <a:ext cx="232884" cy="9393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lIns="0" tIns="0" rIns="0" bIns="0" rtlCol="0" anchor="t">
            <a:noAutofit/>
          </a:bodyPr>
          <a:lstStyle/>
          <a:p>
            <a:pPr algn="l"/>
            <a:r>
              <a:rPr lang="ru-RU" sz="500" baseline="0">
                <a:solidFill>
                  <a:schemeClr val="dk1"/>
                </a:solidFill>
              </a:rPr>
              <a:t>Высота</a:t>
            </a:r>
          </a:p>
        </xdr:txBody>
      </xdr:sp>
    </xdr:grpSp>
    <xdr:clientData/>
  </xdr:twoCellAnchor>
  <xdr:twoCellAnchor editAs="oneCell">
    <xdr:from>
      <xdr:col>1</xdr:col>
      <xdr:colOff>19050</xdr:colOff>
      <xdr:row>63</xdr:row>
      <xdr:rowOff>9525</xdr:rowOff>
    </xdr:from>
    <xdr:to>
      <xdr:col>2</xdr:col>
      <xdr:colOff>152400</xdr:colOff>
      <xdr:row>65</xdr:row>
      <xdr:rowOff>19050</xdr:rowOff>
    </xdr:to>
    <xdr:sp macro="" textlink="">
      <xdr:nvSpPr>
        <xdr:cNvPr id="99" name="Object 14" hidden="1"/>
        <xdr:cNvSpPr>
          <a:spLocks noChangeArrowheads="1"/>
        </xdr:cNvSpPr>
      </xdr:nvSpPr>
      <xdr:spPr bwMode="auto">
        <a:xfrm>
          <a:off x="200025" y="12211050"/>
          <a:ext cx="552450" cy="4095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0</xdr:col>
      <xdr:colOff>85725</xdr:colOff>
      <xdr:row>63</xdr:row>
      <xdr:rowOff>0</xdr:rowOff>
    </xdr:from>
    <xdr:ext cx="581025" cy="419100"/>
    <xdr:sp macro="" textlink="">
      <xdr:nvSpPr>
        <xdr:cNvPr id="100" name="Object 56" hidden="1"/>
        <xdr:cNvSpPr>
          <a:spLocks noChangeArrowheads="1"/>
        </xdr:cNvSpPr>
      </xdr:nvSpPr>
      <xdr:spPr bwMode="auto">
        <a:xfrm>
          <a:off x="85725" y="12201525"/>
          <a:ext cx="581025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0</xdr:col>
      <xdr:colOff>85725</xdr:colOff>
      <xdr:row>63</xdr:row>
      <xdr:rowOff>0</xdr:rowOff>
    </xdr:from>
    <xdr:ext cx="581025" cy="419100"/>
    <xdr:sp macro="" textlink="">
      <xdr:nvSpPr>
        <xdr:cNvPr id="101" name="Object 56" hidden="1"/>
        <xdr:cNvSpPr>
          <a:spLocks noChangeArrowheads="1"/>
        </xdr:cNvSpPr>
      </xdr:nvSpPr>
      <xdr:spPr bwMode="auto">
        <a:xfrm>
          <a:off x="85725" y="12201525"/>
          <a:ext cx="581025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>
    <xdr:from>
      <xdr:col>1</xdr:col>
      <xdr:colOff>28697</xdr:colOff>
      <xdr:row>64</xdr:row>
      <xdr:rowOff>14106</xdr:rowOff>
    </xdr:from>
    <xdr:to>
      <xdr:col>2</xdr:col>
      <xdr:colOff>729</xdr:colOff>
      <xdr:row>65</xdr:row>
      <xdr:rowOff>190</xdr:rowOff>
    </xdr:to>
    <xdr:grpSp>
      <xdr:nvGrpSpPr>
        <xdr:cNvPr id="102" name="Группа 101"/>
        <xdr:cNvGrpSpPr>
          <a:grpSpLocks noChangeAspect="1"/>
        </xdr:cNvGrpSpPr>
      </xdr:nvGrpSpPr>
      <xdr:grpSpPr>
        <a:xfrm>
          <a:off x="209672" y="12777606"/>
          <a:ext cx="391132" cy="186109"/>
          <a:chOff x="247169" y="1578778"/>
          <a:chExt cx="534799" cy="162366"/>
        </a:xfrm>
      </xdr:grpSpPr>
      <xdr:sp macro="" textlink="">
        <xdr:nvSpPr>
          <xdr:cNvPr id="103" name="TextBox 102"/>
          <xdr:cNvSpPr txBox="1"/>
        </xdr:nvSpPr>
        <xdr:spPr>
          <a:xfrm>
            <a:off x="513498" y="1578778"/>
            <a:ext cx="268470" cy="9393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lIns="0" tIns="0" rIns="0" bIns="0" rtlCol="0" anchor="t">
            <a:noAutofit/>
          </a:bodyPr>
          <a:lstStyle/>
          <a:p>
            <a:pPr algn="l"/>
            <a:r>
              <a:rPr lang="ru-RU" sz="500" baseline="0">
                <a:solidFill>
                  <a:schemeClr val="dk1"/>
                </a:solidFill>
              </a:rPr>
              <a:t>Ширина</a:t>
            </a:r>
          </a:p>
        </xdr:txBody>
      </xdr:sp>
      <xdr:sp macro="" textlink="">
        <xdr:nvSpPr>
          <xdr:cNvPr id="104" name="TextBox 103"/>
          <xdr:cNvSpPr txBox="1"/>
        </xdr:nvSpPr>
        <xdr:spPr>
          <a:xfrm>
            <a:off x="247169" y="1647208"/>
            <a:ext cx="232884" cy="9393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lIns="0" tIns="0" rIns="0" bIns="0" rtlCol="0" anchor="t">
            <a:noAutofit/>
          </a:bodyPr>
          <a:lstStyle/>
          <a:p>
            <a:pPr algn="l"/>
            <a:r>
              <a:rPr lang="ru-RU" sz="500" baseline="0">
                <a:solidFill>
                  <a:schemeClr val="dk1"/>
                </a:solidFill>
              </a:rPr>
              <a:t>Высота</a:t>
            </a:r>
          </a:p>
        </xdr:txBody>
      </xdr:sp>
    </xdr:grpSp>
    <xdr:clientData/>
  </xdr:twoCellAnchor>
  <xdr:twoCellAnchor editAs="oneCell">
    <xdr:from>
      <xdr:col>1</xdr:col>
      <xdr:colOff>19050</xdr:colOff>
      <xdr:row>41</xdr:row>
      <xdr:rowOff>9525</xdr:rowOff>
    </xdr:from>
    <xdr:to>
      <xdr:col>2</xdr:col>
      <xdr:colOff>152400</xdr:colOff>
      <xdr:row>43</xdr:row>
      <xdr:rowOff>19050</xdr:rowOff>
    </xdr:to>
    <xdr:sp macro="" textlink="">
      <xdr:nvSpPr>
        <xdr:cNvPr id="105" name="Object 14" hidden="1"/>
        <xdr:cNvSpPr>
          <a:spLocks noChangeArrowheads="1"/>
        </xdr:cNvSpPr>
      </xdr:nvSpPr>
      <xdr:spPr bwMode="auto">
        <a:xfrm>
          <a:off x="200025" y="7810500"/>
          <a:ext cx="552450" cy="4095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0</xdr:col>
      <xdr:colOff>85725</xdr:colOff>
      <xdr:row>41</xdr:row>
      <xdr:rowOff>0</xdr:rowOff>
    </xdr:from>
    <xdr:ext cx="581025" cy="419100"/>
    <xdr:sp macro="" textlink="">
      <xdr:nvSpPr>
        <xdr:cNvPr id="106" name="Object 56" hidden="1"/>
        <xdr:cNvSpPr>
          <a:spLocks noChangeArrowheads="1"/>
        </xdr:cNvSpPr>
      </xdr:nvSpPr>
      <xdr:spPr bwMode="auto">
        <a:xfrm>
          <a:off x="85725" y="7800975"/>
          <a:ext cx="581025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0</xdr:col>
      <xdr:colOff>85725</xdr:colOff>
      <xdr:row>41</xdr:row>
      <xdr:rowOff>0</xdr:rowOff>
    </xdr:from>
    <xdr:ext cx="581025" cy="419100"/>
    <xdr:sp macro="" textlink="">
      <xdr:nvSpPr>
        <xdr:cNvPr id="107" name="Object 56" hidden="1"/>
        <xdr:cNvSpPr>
          <a:spLocks noChangeArrowheads="1"/>
        </xdr:cNvSpPr>
      </xdr:nvSpPr>
      <xdr:spPr bwMode="auto">
        <a:xfrm>
          <a:off x="85725" y="7800975"/>
          <a:ext cx="581025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>
    <xdr:from>
      <xdr:col>1</xdr:col>
      <xdr:colOff>28697</xdr:colOff>
      <xdr:row>42</xdr:row>
      <xdr:rowOff>14106</xdr:rowOff>
    </xdr:from>
    <xdr:to>
      <xdr:col>2</xdr:col>
      <xdr:colOff>729</xdr:colOff>
      <xdr:row>43</xdr:row>
      <xdr:rowOff>190</xdr:rowOff>
    </xdr:to>
    <xdr:grpSp>
      <xdr:nvGrpSpPr>
        <xdr:cNvPr id="108" name="Группа 107"/>
        <xdr:cNvGrpSpPr>
          <a:grpSpLocks noChangeAspect="1"/>
        </xdr:cNvGrpSpPr>
      </xdr:nvGrpSpPr>
      <xdr:grpSpPr>
        <a:xfrm>
          <a:off x="209672" y="8377056"/>
          <a:ext cx="391132" cy="186109"/>
          <a:chOff x="247169" y="1578778"/>
          <a:chExt cx="534799" cy="162366"/>
        </a:xfrm>
      </xdr:grpSpPr>
      <xdr:sp macro="" textlink="">
        <xdr:nvSpPr>
          <xdr:cNvPr id="109" name="TextBox 108"/>
          <xdr:cNvSpPr txBox="1"/>
        </xdr:nvSpPr>
        <xdr:spPr>
          <a:xfrm>
            <a:off x="513498" y="1578778"/>
            <a:ext cx="268470" cy="9393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lIns="0" tIns="0" rIns="0" bIns="0" rtlCol="0" anchor="t">
            <a:noAutofit/>
          </a:bodyPr>
          <a:lstStyle/>
          <a:p>
            <a:pPr algn="l"/>
            <a:r>
              <a:rPr lang="ru-RU" sz="500" baseline="0">
                <a:solidFill>
                  <a:schemeClr val="dk1"/>
                </a:solidFill>
              </a:rPr>
              <a:t>Ширина</a:t>
            </a:r>
          </a:p>
        </xdr:txBody>
      </xdr:sp>
      <xdr:sp macro="" textlink="">
        <xdr:nvSpPr>
          <xdr:cNvPr id="110" name="TextBox 109"/>
          <xdr:cNvSpPr txBox="1"/>
        </xdr:nvSpPr>
        <xdr:spPr>
          <a:xfrm>
            <a:off x="247169" y="1647208"/>
            <a:ext cx="232884" cy="9393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lIns="0" tIns="0" rIns="0" bIns="0" rtlCol="0" anchor="t">
            <a:noAutofit/>
          </a:bodyPr>
          <a:lstStyle/>
          <a:p>
            <a:pPr algn="l"/>
            <a:r>
              <a:rPr lang="ru-RU" sz="500" baseline="0">
                <a:solidFill>
                  <a:schemeClr val="dk1"/>
                </a:solidFill>
              </a:rPr>
              <a:t>Высота</a:t>
            </a:r>
          </a:p>
        </xdr:txBody>
      </xdr:sp>
    </xdr:grpSp>
    <xdr:clientData/>
  </xdr:twoCellAnchor>
  <xdr:twoCellAnchor editAs="oneCell">
    <xdr:from>
      <xdr:col>1</xdr:col>
      <xdr:colOff>19050</xdr:colOff>
      <xdr:row>19</xdr:row>
      <xdr:rowOff>9525</xdr:rowOff>
    </xdr:from>
    <xdr:to>
      <xdr:col>2</xdr:col>
      <xdr:colOff>152400</xdr:colOff>
      <xdr:row>21</xdr:row>
      <xdr:rowOff>19050</xdr:rowOff>
    </xdr:to>
    <xdr:sp macro="" textlink="">
      <xdr:nvSpPr>
        <xdr:cNvPr id="111" name="Object 14" hidden="1"/>
        <xdr:cNvSpPr>
          <a:spLocks noChangeArrowheads="1"/>
        </xdr:cNvSpPr>
      </xdr:nvSpPr>
      <xdr:spPr bwMode="auto">
        <a:xfrm>
          <a:off x="200025" y="3409950"/>
          <a:ext cx="552450" cy="4095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0</xdr:col>
      <xdr:colOff>85725</xdr:colOff>
      <xdr:row>19</xdr:row>
      <xdr:rowOff>0</xdr:rowOff>
    </xdr:from>
    <xdr:ext cx="581025" cy="419100"/>
    <xdr:sp macro="" textlink="">
      <xdr:nvSpPr>
        <xdr:cNvPr id="112" name="Object 56" hidden="1"/>
        <xdr:cNvSpPr>
          <a:spLocks noChangeArrowheads="1"/>
        </xdr:cNvSpPr>
      </xdr:nvSpPr>
      <xdr:spPr bwMode="auto">
        <a:xfrm>
          <a:off x="85725" y="3400425"/>
          <a:ext cx="581025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0</xdr:col>
      <xdr:colOff>85725</xdr:colOff>
      <xdr:row>19</xdr:row>
      <xdr:rowOff>0</xdr:rowOff>
    </xdr:from>
    <xdr:ext cx="581025" cy="419100"/>
    <xdr:sp macro="" textlink="">
      <xdr:nvSpPr>
        <xdr:cNvPr id="113" name="Object 56" hidden="1"/>
        <xdr:cNvSpPr>
          <a:spLocks noChangeArrowheads="1"/>
        </xdr:cNvSpPr>
      </xdr:nvSpPr>
      <xdr:spPr bwMode="auto">
        <a:xfrm>
          <a:off x="85725" y="3400425"/>
          <a:ext cx="581025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>
    <xdr:from>
      <xdr:col>1</xdr:col>
      <xdr:colOff>28697</xdr:colOff>
      <xdr:row>20</xdr:row>
      <xdr:rowOff>14106</xdr:rowOff>
    </xdr:from>
    <xdr:to>
      <xdr:col>2</xdr:col>
      <xdr:colOff>729</xdr:colOff>
      <xdr:row>21</xdr:row>
      <xdr:rowOff>190</xdr:rowOff>
    </xdr:to>
    <xdr:grpSp>
      <xdr:nvGrpSpPr>
        <xdr:cNvPr id="114" name="Группа 113"/>
        <xdr:cNvGrpSpPr>
          <a:grpSpLocks noChangeAspect="1"/>
        </xdr:cNvGrpSpPr>
      </xdr:nvGrpSpPr>
      <xdr:grpSpPr>
        <a:xfrm>
          <a:off x="209672" y="3976506"/>
          <a:ext cx="391132" cy="186109"/>
          <a:chOff x="247169" y="1578778"/>
          <a:chExt cx="534799" cy="162366"/>
        </a:xfrm>
      </xdr:grpSpPr>
      <xdr:sp macro="" textlink="">
        <xdr:nvSpPr>
          <xdr:cNvPr id="115" name="TextBox 114"/>
          <xdr:cNvSpPr txBox="1"/>
        </xdr:nvSpPr>
        <xdr:spPr>
          <a:xfrm>
            <a:off x="513498" y="1578778"/>
            <a:ext cx="268470" cy="9393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lIns="0" tIns="0" rIns="0" bIns="0" rtlCol="0" anchor="t">
            <a:noAutofit/>
          </a:bodyPr>
          <a:lstStyle/>
          <a:p>
            <a:pPr algn="l"/>
            <a:r>
              <a:rPr lang="ru-RU" sz="500" baseline="0">
                <a:solidFill>
                  <a:schemeClr val="dk1"/>
                </a:solidFill>
              </a:rPr>
              <a:t>Ширина</a:t>
            </a:r>
          </a:p>
        </xdr:txBody>
      </xdr:sp>
      <xdr:sp macro="" textlink="">
        <xdr:nvSpPr>
          <xdr:cNvPr id="116" name="TextBox 115"/>
          <xdr:cNvSpPr txBox="1"/>
        </xdr:nvSpPr>
        <xdr:spPr>
          <a:xfrm>
            <a:off x="247169" y="1647208"/>
            <a:ext cx="232884" cy="9393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lIns="0" tIns="0" rIns="0" bIns="0" rtlCol="0" anchor="t">
            <a:noAutofit/>
          </a:bodyPr>
          <a:lstStyle/>
          <a:p>
            <a:pPr algn="l"/>
            <a:r>
              <a:rPr lang="ru-RU" sz="500" baseline="0">
                <a:solidFill>
                  <a:schemeClr val="dk1"/>
                </a:solidFill>
              </a:rPr>
              <a:t>Высота</a:t>
            </a:r>
          </a:p>
        </xdr:txBody>
      </xdr:sp>
    </xdr:grpSp>
    <xdr:clientData/>
  </xdr:twoCellAnchor>
  <xdr:oneCellAnchor>
    <xdr:from>
      <xdr:col>0</xdr:col>
      <xdr:colOff>85725</xdr:colOff>
      <xdr:row>55</xdr:row>
      <xdr:rowOff>104775</xdr:rowOff>
    </xdr:from>
    <xdr:ext cx="523875" cy="323850"/>
    <xdr:sp macro="" textlink="">
      <xdr:nvSpPr>
        <xdr:cNvPr id="117" name="Object 40" hidden="1"/>
        <xdr:cNvSpPr>
          <a:spLocks noChangeArrowheads="1"/>
        </xdr:cNvSpPr>
      </xdr:nvSpPr>
      <xdr:spPr bwMode="auto">
        <a:xfrm>
          <a:off x="85725" y="10706100"/>
          <a:ext cx="523875" cy="323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0</xdr:col>
      <xdr:colOff>85725</xdr:colOff>
      <xdr:row>55</xdr:row>
      <xdr:rowOff>104775</xdr:rowOff>
    </xdr:from>
    <xdr:ext cx="523875" cy="323850"/>
    <xdr:sp macro="" textlink="">
      <xdr:nvSpPr>
        <xdr:cNvPr id="118" name="Object 87" hidden="1"/>
        <xdr:cNvSpPr>
          <a:spLocks noChangeArrowheads="1"/>
        </xdr:cNvSpPr>
      </xdr:nvSpPr>
      <xdr:spPr bwMode="auto">
        <a:xfrm>
          <a:off x="85725" y="10706100"/>
          <a:ext cx="523875" cy="323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>
    <xdr:from>
      <xdr:col>10</xdr:col>
      <xdr:colOff>0</xdr:colOff>
      <xdr:row>47</xdr:row>
      <xdr:rowOff>0</xdr:rowOff>
    </xdr:from>
    <xdr:to>
      <xdr:col>10</xdr:col>
      <xdr:colOff>0</xdr:colOff>
      <xdr:row>47</xdr:row>
      <xdr:rowOff>0</xdr:rowOff>
    </xdr:to>
    <xdr:sp macro="" textlink="">
      <xdr:nvSpPr>
        <xdr:cNvPr id="119" name="AutoShape 16"/>
        <xdr:cNvSpPr>
          <a:spLocks noChangeArrowheads="1"/>
        </xdr:cNvSpPr>
      </xdr:nvSpPr>
      <xdr:spPr bwMode="auto">
        <a:xfrm>
          <a:off x="4210050" y="9001125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47</xdr:row>
      <xdr:rowOff>0</xdr:rowOff>
    </xdr:from>
    <xdr:to>
      <xdr:col>10</xdr:col>
      <xdr:colOff>0</xdr:colOff>
      <xdr:row>47</xdr:row>
      <xdr:rowOff>0</xdr:rowOff>
    </xdr:to>
    <xdr:sp macro="" textlink="">
      <xdr:nvSpPr>
        <xdr:cNvPr id="120" name="AutoShape 33"/>
        <xdr:cNvSpPr>
          <a:spLocks noChangeArrowheads="1"/>
        </xdr:cNvSpPr>
      </xdr:nvSpPr>
      <xdr:spPr bwMode="auto">
        <a:xfrm>
          <a:off x="4210050" y="9001125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0</xdr:col>
      <xdr:colOff>85725</xdr:colOff>
      <xdr:row>41</xdr:row>
      <xdr:rowOff>104775</xdr:rowOff>
    </xdr:from>
    <xdr:ext cx="523875" cy="552450"/>
    <xdr:sp macro="" textlink="">
      <xdr:nvSpPr>
        <xdr:cNvPr id="121" name="Object 40" hidden="1"/>
        <xdr:cNvSpPr>
          <a:spLocks noChangeArrowheads="1"/>
        </xdr:cNvSpPr>
      </xdr:nvSpPr>
      <xdr:spPr bwMode="auto">
        <a:xfrm>
          <a:off x="85725" y="7905750"/>
          <a:ext cx="523875" cy="552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>
    <xdr:from>
      <xdr:col>10</xdr:col>
      <xdr:colOff>0</xdr:colOff>
      <xdr:row>47</xdr:row>
      <xdr:rowOff>0</xdr:rowOff>
    </xdr:from>
    <xdr:to>
      <xdr:col>10</xdr:col>
      <xdr:colOff>0</xdr:colOff>
      <xdr:row>47</xdr:row>
      <xdr:rowOff>0</xdr:rowOff>
    </xdr:to>
    <xdr:sp macro="" textlink="">
      <xdr:nvSpPr>
        <xdr:cNvPr id="122" name="AutoShape 63"/>
        <xdr:cNvSpPr>
          <a:spLocks noChangeArrowheads="1"/>
        </xdr:cNvSpPr>
      </xdr:nvSpPr>
      <xdr:spPr bwMode="auto">
        <a:xfrm>
          <a:off x="4210050" y="9001125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47</xdr:row>
      <xdr:rowOff>0</xdr:rowOff>
    </xdr:from>
    <xdr:to>
      <xdr:col>10</xdr:col>
      <xdr:colOff>0</xdr:colOff>
      <xdr:row>47</xdr:row>
      <xdr:rowOff>0</xdr:rowOff>
    </xdr:to>
    <xdr:sp macro="" textlink="">
      <xdr:nvSpPr>
        <xdr:cNvPr id="123" name="AutoShape 80"/>
        <xdr:cNvSpPr>
          <a:spLocks noChangeArrowheads="1"/>
        </xdr:cNvSpPr>
      </xdr:nvSpPr>
      <xdr:spPr bwMode="auto">
        <a:xfrm>
          <a:off x="4210050" y="9001125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0</xdr:col>
      <xdr:colOff>85725</xdr:colOff>
      <xdr:row>41</xdr:row>
      <xdr:rowOff>104775</xdr:rowOff>
    </xdr:from>
    <xdr:ext cx="523875" cy="552450"/>
    <xdr:sp macro="" textlink="">
      <xdr:nvSpPr>
        <xdr:cNvPr id="124" name="Object 87" hidden="1"/>
        <xdr:cNvSpPr>
          <a:spLocks noChangeArrowheads="1"/>
        </xdr:cNvSpPr>
      </xdr:nvSpPr>
      <xdr:spPr bwMode="auto">
        <a:xfrm>
          <a:off x="85725" y="7905750"/>
          <a:ext cx="523875" cy="552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>
    <xdr:from>
      <xdr:col>10</xdr:col>
      <xdr:colOff>0</xdr:colOff>
      <xdr:row>47</xdr:row>
      <xdr:rowOff>0</xdr:rowOff>
    </xdr:from>
    <xdr:to>
      <xdr:col>10</xdr:col>
      <xdr:colOff>0</xdr:colOff>
      <xdr:row>47</xdr:row>
      <xdr:rowOff>0</xdr:rowOff>
    </xdr:to>
    <xdr:sp macro="" textlink="">
      <xdr:nvSpPr>
        <xdr:cNvPr id="125" name="AutoShape 16"/>
        <xdr:cNvSpPr>
          <a:spLocks noChangeArrowheads="1"/>
        </xdr:cNvSpPr>
      </xdr:nvSpPr>
      <xdr:spPr bwMode="auto">
        <a:xfrm>
          <a:off x="4210050" y="9001125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47</xdr:row>
      <xdr:rowOff>0</xdr:rowOff>
    </xdr:from>
    <xdr:to>
      <xdr:col>10</xdr:col>
      <xdr:colOff>0</xdr:colOff>
      <xdr:row>47</xdr:row>
      <xdr:rowOff>0</xdr:rowOff>
    </xdr:to>
    <xdr:sp macro="" textlink="">
      <xdr:nvSpPr>
        <xdr:cNvPr id="126" name="AutoShape 33"/>
        <xdr:cNvSpPr>
          <a:spLocks noChangeArrowheads="1"/>
        </xdr:cNvSpPr>
      </xdr:nvSpPr>
      <xdr:spPr bwMode="auto">
        <a:xfrm>
          <a:off x="4210050" y="9001125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47</xdr:row>
      <xdr:rowOff>0</xdr:rowOff>
    </xdr:from>
    <xdr:to>
      <xdr:col>10</xdr:col>
      <xdr:colOff>0</xdr:colOff>
      <xdr:row>47</xdr:row>
      <xdr:rowOff>0</xdr:rowOff>
    </xdr:to>
    <xdr:sp macro="" textlink="">
      <xdr:nvSpPr>
        <xdr:cNvPr id="127" name="AutoShape 63"/>
        <xdr:cNvSpPr>
          <a:spLocks noChangeArrowheads="1"/>
        </xdr:cNvSpPr>
      </xdr:nvSpPr>
      <xdr:spPr bwMode="auto">
        <a:xfrm>
          <a:off x="4210050" y="9001125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47</xdr:row>
      <xdr:rowOff>0</xdr:rowOff>
    </xdr:from>
    <xdr:to>
      <xdr:col>10</xdr:col>
      <xdr:colOff>0</xdr:colOff>
      <xdr:row>47</xdr:row>
      <xdr:rowOff>0</xdr:rowOff>
    </xdr:to>
    <xdr:sp macro="" textlink="">
      <xdr:nvSpPr>
        <xdr:cNvPr id="128" name="AutoShape 80"/>
        <xdr:cNvSpPr>
          <a:spLocks noChangeArrowheads="1"/>
        </xdr:cNvSpPr>
      </xdr:nvSpPr>
      <xdr:spPr bwMode="auto">
        <a:xfrm>
          <a:off x="4210050" y="9001125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47</xdr:row>
      <xdr:rowOff>0</xdr:rowOff>
    </xdr:from>
    <xdr:to>
      <xdr:col>10</xdr:col>
      <xdr:colOff>0</xdr:colOff>
      <xdr:row>47</xdr:row>
      <xdr:rowOff>0</xdr:rowOff>
    </xdr:to>
    <xdr:sp macro="" textlink="">
      <xdr:nvSpPr>
        <xdr:cNvPr id="129" name="AutoShape 16"/>
        <xdr:cNvSpPr>
          <a:spLocks noChangeArrowheads="1"/>
        </xdr:cNvSpPr>
      </xdr:nvSpPr>
      <xdr:spPr bwMode="auto">
        <a:xfrm>
          <a:off x="4210050" y="9001125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47</xdr:row>
      <xdr:rowOff>0</xdr:rowOff>
    </xdr:from>
    <xdr:to>
      <xdr:col>10</xdr:col>
      <xdr:colOff>0</xdr:colOff>
      <xdr:row>47</xdr:row>
      <xdr:rowOff>0</xdr:rowOff>
    </xdr:to>
    <xdr:sp macro="" textlink="">
      <xdr:nvSpPr>
        <xdr:cNvPr id="130" name="AutoShape 33"/>
        <xdr:cNvSpPr>
          <a:spLocks noChangeArrowheads="1"/>
        </xdr:cNvSpPr>
      </xdr:nvSpPr>
      <xdr:spPr bwMode="auto">
        <a:xfrm>
          <a:off x="4210050" y="9001125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0</xdr:col>
      <xdr:colOff>85725</xdr:colOff>
      <xdr:row>41</xdr:row>
      <xdr:rowOff>104775</xdr:rowOff>
    </xdr:from>
    <xdr:ext cx="523875" cy="552450"/>
    <xdr:sp macro="" textlink="">
      <xdr:nvSpPr>
        <xdr:cNvPr id="131" name="Object 40" hidden="1"/>
        <xdr:cNvSpPr>
          <a:spLocks noChangeArrowheads="1"/>
        </xdr:cNvSpPr>
      </xdr:nvSpPr>
      <xdr:spPr bwMode="auto">
        <a:xfrm>
          <a:off x="85725" y="7905750"/>
          <a:ext cx="523875" cy="552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>
    <xdr:from>
      <xdr:col>10</xdr:col>
      <xdr:colOff>0</xdr:colOff>
      <xdr:row>47</xdr:row>
      <xdr:rowOff>0</xdr:rowOff>
    </xdr:from>
    <xdr:to>
      <xdr:col>10</xdr:col>
      <xdr:colOff>0</xdr:colOff>
      <xdr:row>47</xdr:row>
      <xdr:rowOff>0</xdr:rowOff>
    </xdr:to>
    <xdr:sp macro="" textlink="">
      <xdr:nvSpPr>
        <xdr:cNvPr id="132" name="AutoShape 63"/>
        <xdr:cNvSpPr>
          <a:spLocks noChangeArrowheads="1"/>
        </xdr:cNvSpPr>
      </xdr:nvSpPr>
      <xdr:spPr bwMode="auto">
        <a:xfrm>
          <a:off x="4210050" y="9001125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47</xdr:row>
      <xdr:rowOff>0</xdr:rowOff>
    </xdr:from>
    <xdr:to>
      <xdr:col>10</xdr:col>
      <xdr:colOff>0</xdr:colOff>
      <xdr:row>47</xdr:row>
      <xdr:rowOff>0</xdr:rowOff>
    </xdr:to>
    <xdr:sp macro="" textlink="">
      <xdr:nvSpPr>
        <xdr:cNvPr id="133" name="AutoShape 80"/>
        <xdr:cNvSpPr>
          <a:spLocks noChangeArrowheads="1"/>
        </xdr:cNvSpPr>
      </xdr:nvSpPr>
      <xdr:spPr bwMode="auto">
        <a:xfrm>
          <a:off x="4210050" y="9001125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0</xdr:col>
      <xdr:colOff>85725</xdr:colOff>
      <xdr:row>41</xdr:row>
      <xdr:rowOff>104775</xdr:rowOff>
    </xdr:from>
    <xdr:ext cx="523875" cy="552450"/>
    <xdr:sp macro="" textlink="">
      <xdr:nvSpPr>
        <xdr:cNvPr id="134" name="Object 87" hidden="1"/>
        <xdr:cNvSpPr>
          <a:spLocks noChangeArrowheads="1"/>
        </xdr:cNvSpPr>
      </xdr:nvSpPr>
      <xdr:spPr bwMode="auto">
        <a:xfrm>
          <a:off x="85725" y="7905750"/>
          <a:ext cx="523875" cy="552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>
    <xdr:from>
      <xdr:col>10</xdr:col>
      <xdr:colOff>0</xdr:colOff>
      <xdr:row>47</xdr:row>
      <xdr:rowOff>0</xdr:rowOff>
    </xdr:from>
    <xdr:to>
      <xdr:col>10</xdr:col>
      <xdr:colOff>0</xdr:colOff>
      <xdr:row>47</xdr:row>
      <xdr:rowOff>0</xdr:rowOff>
    </xdr:to>
    <xdr:sp macro="" textlink="">
      <xdr:nvSpPr>
        <xdr:cNvPr id="135" name="AutoShape 16"/>
        <xdr:cNvSpPr>
          <a:spLocks noChangeArrowheads="1"/>
        </xdr:cNvSpPr>
      </xdr:nvSpPr>
      <xdr:spPr bwMode="auto">
        <a:xfrm>
          <a:off x="4210050" y="9001125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47</xdr:row>
      <xdr:rowOff>0</xdr:rowOff>
    </xdr:from>
    <xdr:to>
      <xdr:col>10</xdr:col>
      <xdr:colOff>0</xdr:colOff>
      <xdr:row>47</xdr:row>
      <xdr:rowOff>0</xdr:rowOff>
    </xdr:to>
    <xdr:sp macro="" textlink="">
      <xdr:nvSpPr>
        <xdr:cNvPr id="136" name="AutoShape 33"/>
        <xdr:cNvSpPr>
          <a:spLocks noChangeArrowheads="1"/>
        </xdr:cNvSpPr>
      </xdr:nvSpPr>
      <xdr:spPr bwMode="auto">
        <a:xfrm>
          <a:off x="4210050" y="9001125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47</xdr:row>
      <xdr:rowOff>0</xdr:rowOff>
    </xdr:from>
    <xdr:to>
      <xdr:col>10</xdr:col>
      <xdr:colOff>0</xdr:colOff>
      <xdr:row>47</xdr:row>
      <xdr:rowOff>0</xdr:rowOff>
    </xdr:to>
    <xdr:sp macro="" textlink="">
      <xdr:nvSpPr>
        <xdr:cNvPr id="137" name="AutoShape 63"/>
        <xdr:cNvSpPr>
          <a:spLocks noChangeArrowheads="1"/>
        </xdr:cNvSpPr>
      </xdr:nvSpPr>
      <xdr:spPr bwMode="auto">
        <a:xfrm>
          <a:off x="4210050" y="9001125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47</xdr:row>
      <xdr:rowOff>0</xdr:rowOff>
    </xdr:from>
    <xdr:to>
      <xdr:col>10</xdr:col>
      <xdr:colOff>0</xdr:colOff>
      <xdr:row>47</xdr:row>
      <xdr:rowOff>0</xdr:rowOff>
    </xdr:to>
    <xdr:sp macro="" textlink="">
      <xdr:nvSpPr>
        <xdr:cNvPr id="138" name="AutoShape 80"/>
        <xdr:cNvSpPr>
          <a:spLocks noChangeArrowheads="1"/>
        </xdr:cNvSpPr>
      </xdr:nvSpPr>
      <xdr:spPr bwMode="auto">
        <a:xfrm>
          <a:off x="4210050" y="9001125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1</xdr:col>
      <xdr:colOff>19050</xdr:colOff>
      <xdr:row>41</xdr:row>
      <xdr:rowOff>9525</xdr:rowOff>
    </xdr:from>
    <xdr:ext cx="552450" cy="409575"/>
    <xdr:sp macro="" textlink="">
      <xdr:nvSpPr>
        <xdr:cNvPr id="139" name="Object 14" hidden="1"/>
        <xdr:cNvSpPr>
          <a:spLocks noChangeArrowheads="1"/>
        </xdr:cNvSpPr>
      </xdr:nvSpPr>
      <xdr:spPr bwMode="auto">
        <a:xfrm>
          <a:off x="200025" y="7810500"/>
          <a:ext cx="552450" cy="4095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0</xdr:col>
      <xdr:colOff>85725</xdr:colOff>
      <xdr:row>41</xdr:row>
      <xdr:rowOff>0</xdr:rowOff>
    </xdr:from>
    <xdr:ext cx="581025" cy="419100"/>
    <xdr:sp macro="" textlink="">
      <xdr:nvSpPr>
        <xdr:cNvPr id="140" name="Object 56" hidden="1"/>
        <xdr:cNvSpPr>
          <a:spLocks noChangeArrowheads="1"/>
        </xdr:cNvSpPr>
      </xdr:nvSpPr>
      <xdr:spPr bwMode="auto">
        <a:xfrm>
          <a:off x="85725" y="7800975"/>
          <a:ext cx="581025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0</xdr:col>
      <xdr:colOff>85725</xdr:colOff>
      <xdr:row>41</xdr:row>
      <xdr:rowOff>0</xdr:rowOff>
    </xdr:from>
    <xdr:ext cx="581025" cy="419100"/>
    <xdr:sp macro="" textlink="">
      <xdr:nvSpPr>
        <xdr:cNvPr id="141" name="Object 56" hidden="1"/>
        <xdr:cNvSpPr>
          <a:spLocks noChangeArrowheads="1"/>
        </xdr:cNvSpPr>
      </xdr:nvSpPr>
      <xdr:spPr bwMode="auto">
        <a:xfrm>
          <a:off x="85725" y="7800975"/>
          <a:ext cx="581025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0</xdr:col>
      <xdr:colOff>85725</xdr:colOff>
      <xdr:row>77</xdr:row>
      <xdr:rowOff>104775</xdr:rowOff>
    </xdr:from>
    <xdr:ext cx="523875" cy="323850"/>
    <xdr:sp macro="" textlink="">
      <xdr:nvSpPr>
        <xdr:cNvPr id="142" name="Object 40" hidden="1"/>
        <xdr:cNvSpPr>
          <a:spLocks noChangeArrowheads="1"/>
        </xdr:cNvSpPr>
      </xdr:nvSpPr>
      <xdr:spPr bwMode="auto">
        <a:xfrm>
          <a:off x="85725" y="15106650"/>
          <a:ext cx="523875" cy="323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0</xdr:col>
      <xdr:colOff>85725</xdr:colOff>
      <xdr:row>77</xdr:row>
      <xdr:rowOff>104775</xdr:rowOff>
    </xdr:from>
    <xdr:ext cx="523875" cy="323850"/>
    <xdr:sp macro="" textlink="">
      <xdr:nvSpPr>
        <xdr:cNvPr id="143" name="Object 87" hidden="1"/>
        <xdr:cNvSpPr>
          <a:spLocks noChangeArrowheads="1"/>
        </xdr:cNvSpPr>
      </xdr:nvSpPr>
      <xdr:spPr bwMode="auto">
        <a:xfrm>
          <a:off x="85725" y="15106650"/>
          <a:ext cx="523875" cy="323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>
    <xdr:from>
      <xdr:col>10</xdr:col>
      <xdr:colOff>0</xdr:colOff>
      <xdr:row>69</xdr:row>
      <xdr:rowOff>0</xdr:rowOff>
    </xdr:from>
    <xdr:to>
      <xdr:col>10</xdr:col>
      <xdr:colOff>0</xdr:colOff>
      <xdr:row>69</xdr:row>
      <xdr:rowOff>0</xdr:rowOff>
    </xdr:to>
    <xdr:sp macro="" textlink="">
      <xdr:nvSpPr>
        <xdr:cNvPr id="144" name="AutoShape 16"/>
        <xdr:cNvSpPr>
          <a:spLocks noChangeArrowheads="1"/>
        </xdr:cNvSpPr>
      </xdr:nvSpPr>
      <xdr:spPr bwMode="auto">
        <a:xfrm>
          <a:off x="4210050" y="13401675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69</xdr:row>
      <xdr:rowOff>0</xdr:rowOff>
    </xdr:from>
    <xdr:to>
      <xdr:col>10</xdr:col>
      <xdr:colOff>0</xdr:colOff>
      <xdr:row>69</xdr:row>
      <xdr:rowOff>0</xdr:rowOff>
    </xdr:to>
    <xdr:sp macro="" textlink="">
      <xdr:nvSpPr>
        <xdr:cNvPr id="145" name="AutoShape 33"/>
        <xdr:cNvSpPr>
          <a:spLocks noChangeArrowheads="1"/>
        </xdr:cNvSpPr>
      </xdr:nvSpPr>
      <xdr:spPr bwMode="auto">
        <a:xfrm>
          <a:off x="4210050" y="13401675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0</xdr:col>
      <xdr:colOff>85725</xdr:colOff>
      <xdr:row>63</xdr:row>
      <xdr:rowOff>104775</xdr:rowOff>
    </xdr:from>
    <xdr:ext cx="523875" cy="552450"/>
    <xdr:sp macro="" textlink="">
      <xdr:nvSpPr>
        <xdr:cNvPr id="146" name="Object 40" hidden="1"/>
        <xdr:cNvSpPr>
          <a:spLocks noChangeArrowheads="1"/>
        </xdr:cNvSpPr>
      </xdr:nvSpPr>
      <xdr:spPr bwMode="auto">
        <a:xfrm>
          <a:off x="85725" y="12306300"/>
          <a:ext cx="523875" cy="552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>
    <xdr:from>
      <xdr:col>10</xdr:col>
      <xdr:colOff>0</xdr:colOff>
      <xdr:row>69</xdr:row>
      <xdr:rowOff>0</xdr:rowOff>
    </xdr:from>
    <xdr:to>
      <xdr:col>10</xdr:col>
      <xdr:colOff>0</xdr:colOff>
      <xdr:row>69</xdr:row>
      <xdr:rowOff>0</xdr:rowOff>
    </xdr:to>
    <xdr:sp macro="" textlink="">
      <xdr:nvSpPr>
        <xdr:cNvPr id="147" name="AutoShape 63"/>
        <xdr:cNvSpPr>
          <a:spLocks noChangeArrowheads="1"/>
        </xdr:cNvSpPr>
      </xdr:nvSpPr>
      <xdr:spPr bwMode="auto">
        <a:xfrm>
          <a:off x="4210050" y="13401675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69</xdr:row>
      <xdr:rowOff>0</xdr:rowOff>
    </xdr:from>
    <xdr:to>
      <xdr:col>10</xdr:col>
      <xdr:colOff>0</xdr:colOff>
      <xdr:row>69</xdr:row>
      <xdr:rowOff>0</xdr:rowOff>
    </xdr:to>
    <xdr:sp macro="" textlink="">
      <xdr:nvSpPr>
        <xdr:cNvPr id="148" name="AutoShape 80"/>
        <xdr:cNvSpPr>
          <a:spLocks noChangeArrowheads="1"/>
        </xdr:cNvSpPr>
      </xdr:nvSpPr>
      <xdr:spPr bwMode="auto">
        <a:xfrm>
          <a:off x="4210050" y="13401675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0</xdr:col>
      <xdr:colOff>85725</xdr:colOff>
      <xdr:row>63</xdr:row>
      <xdr:rowOff>104775</xdr:rowOff>
    </xdr:from>
    <xdr:ext cx="523875" cy="552450"/>
    <xdr:sp macro="" textlink="">
      <xdr:nvSpPr>
        <xdr:cNvPr id="149" name="Object 87" hidden="1"/>
        <xdr:cNvSpPr>
          <a:spLocks noChangeArrowheads="1"/>
        </xdr:cNvSpPr>
      </xdr:nvSpPr>
      <xdr:spPr bwMode="auto">
        <a:xfrm>
          <a:off x="85725" y="12306300"/>
          <a:ext cx="523875" cy="552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>
    <xdr:from>
      <xdr:col>10</xdr:col>
      <xdr:colOff>0</xdr:colOff>
      <xdr:row>69</xdr:row>
      <xdr:rowOff>0</xdr:rowOff>
    </xdr:from>
    <xdr:to>
      <xdr:col>10</xdr:col>
      <xdr:colOff>0</xdr:colOff>
      <xdr:row>69</xdr:row>
      <xdr:rowOff>0</xdr:rowOff>
    </xdr:to>
    <xdr:sp macro="" textlink="">
      <xdr:nvSpPr>
        <xdr:cNvPr id="150" name="AutoShape 16"/>
        <xdr:cNvSpPr>
          <a:spLocks noChangeArrowheads="1"/>
        </xdr:cNvSpPr>
      </xdr:nvSpPr>
      <xdr:spPr bwMode="auto">
        <a:xfrm>
          <a:off x="4210050" y="13401675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69</xdr:row>
      <xdr:rowOff>0</xdr:rowOff>
    </xdr:from>
    <xdr:to>
      <xdr:col>10</xdr:col>
      <xdr:colOff>0</xdr:colOff>
      <xdr:row>69</xdr:row>
      <xdr:rowOff>0</xdr:rowOff>
    </xdr:to>
    <xdr:sp macro="" textlink="">
      <xdr:nvSpPr>
        <xdr:cNvPr id="151" name="AutoShape 33"/>
        <xdr:cNvSpPr>
          <a:spLocks noChangeArrowheads="1"/>
        </xdr:cNvSpPr>
      </xdr:nvSpPr>
      <xdr:spPr bwMode="auto">
        <a:xfrm>
          <a:off x="4210050" y="13401675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69</xdr:row>
      <xdr:rowOff>0</xdr:rowOff>
    </xdr:from>
    <xdr:to>
      <xdr:col>10</xdr:col>
      <xdr:colOff>0</xdr:colOff>
      <xdr:row>69</xdr:row>
      <xdr:rowOff>0</xdr:rowOff>
    </xdr:to>
    <xdr:sp macro="" textlink="">
      <xdr:nvSpPr>
        <xdr:cNvPr id="152" name="AutoShape 63"/>
        <xdr:cNvSpPr>
          <a:spLocks noChangeArrowheads="1"/>
        </xdr:cNvSpPr>
      </xdr:nvSpPr>
      <xdr:spPr bwMode="auto">
        <a:xfrm>
          <a:off x="4210050" y="13401675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69</xdr:row>
      <xdr:rowOff>0</xdr:rowOff>
    </xdr:from>
    <xdr:to>
      <xdr:col>10</xdr:col>
      <xdr:colOff>0</xdr:colOff>
      <xdr:row>69</xdr:row>
      <xdr:rowOff>0</xdr:rowOff>
    </xdr:to>
    <xdr:sp macro="" textlink="">
      <xdr:nvSpPr>
        <xdr:cNvPr id="153" name="AutoShape 80"/>
        <xdr:cNvSpPr>
          <a:spLocks noChangeArrowheads="1"/>
        </xdr:cNvSpPr>
      </xdr:nvSpPr>
      <xdr:spPr bwMode="auto">
        <a:xfrm>
          <a:off x="4210050" y="13401675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69</xdr:row>
      <xdr:rowOff>0</xdr:rowOff>
    </xdr:from>
    <xdr:to>
      <xdr:col>10</xdr:col>
      <xdr:colOff>0</xdr:colOff>
      <xdr:row>69</xdr:row>
      <xdr:rowOff>0</xdr:rowOff>
    </xdr:to>
    <xdr:sp macro="" textlink="">
      <xdr:nvSpPr>
        <xdr:cNvPr id="154" name="AutoShape 16"/>
        <xdr:cNvSpPr>
          <a:spLocks noChangeArrowheads="1"/>
        </xdr:cNvSpPr>
      </xdr:nvSpPr>
      <xdr:spPr bwMode="auto">
        <a:xfrm>
          <a:off x="4210050" y="13401675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69</xdr:row>
      <xdr:rowOff>0</xdr:rowOff>
    </xdr:from>
    <xdr:to>
      <xdr:col>10</xdr:col>
      <xdr:colOff>0</xdr:colOff>
      <xdr:row>69</xdr:row>
      <xdr:rowOff>0</xdr:rowOff>
    </xdr:to>
    <xdr:sp macro="" textlink="">
      <xdr:nvSpPr>
        <xdr:cNvPr id="155" name="AutoShape 33"/>
        <xdr:cNvSpPr>
          <a:spLocks noChangeArrowheads="1"/>
        </xdr:cNvSpPr>
      </xdr:nvSpPr>
      <xdr:spPr bwMode="auto">
        <a:xfrm>
          <a:off x="4210050" y="13401675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0</xdr:col>
      <xdr:colOff>85725</xdr:colOff>
      <xdr:row>63</xdr:row>
      <xdr:rowOff>104775</xdr:rowOff>
    </xdr:from>
    <xdr:ext cx="523875" cy="552450"/>
    <xdr:sp macro="" textlink="">
      <xdr:nvSpPr>
        <xdr:cNvPr id="156" name="Object 40" hidden="1"/>
        <xdr:cNvSpPr>
          <a:spLocks noChangeArrowheads="1"/>
        </xdr:cNvSpPr>
      </xdr:nvSpPr>
      <xdr:spPr bwMode="auto">
        <a:xfrm>
          <a:off x="85725" y="12306300"/>
          <a:ext cx="523875" cy="552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>
    <xdr:from>
      <xdr:col>10</xdr:col>
      <xdr:colOff>0</xdr:colOff>
      <xdr:row>69</xdr:row>
      <xdr:rowOff>0</xdr:rowOff>
    </xdr:from>
    <xdr:to>
      <xdr:col>10</xdr:col>
      <xdr:colOff>0</xdr:colOff>
      <xdr:row>69</xdr:row>
      <xdr:rowOff>0</xdr:rowOff>
    </xdr:to>
    <xdr:sp macro="" textlink="">
      <xdr:nvSpPr>
        <xdr:cNvPr id="157" name="AutoShape 63"/>
        <xdr:cNvSpPr>
          <a:spLocks noChangeArrowheads="1"/>
        </xdr:cNvSpPr>
      </xdr:nvSpPr>
      <xdr:spPr bwMode="auto">
        <a:xfrm>
          <a:off x="4210050" y="13401675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69</xdr:row>
      <xdr:rowOff>0</xdr:rowOff>
    </xdr:from>
    <xdr:to>
      <xdr:col>10</xdr:col>
      <xdr:colOff>0</xdr:colOff>
      <xdr:row>69</xdr:row>
      <xdr:rowOff>0</xdr:rowOff>
    </xdr:to>
    <xdr:sp macro="" textlink="">
      <xdr:nvSpPr>
        <xdr:cNvPr id="158" name="AutoShape 80"/>
        <xdr:cNvSpPr>
          <a:spLocks noChangeArrowheads="1"/>
        </xdr:cNvSpPr>
      </xdr:nvSpPr>
      <xdr:spPr bwMode="auto">
        <a:xfrm>
          <a:off x="4210050" y="13401675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0</xdr:col>
      <xdr:colOff>85725</xdr:colOff>
      <xdr:row>63</xdr:row>
      <xdr:rowOff>104775</xdr:rowOff>
    </xdr:from>
    <xdr:ext cx="523875" cy="552450"/>
    <xdr:sp macro="" textlink="">
      <xdr:nvSpPr>
        <xdr:cNvPr id="159" name="Object 87" hidden="1"/>
        <xdr:cNvSpPr>
          <a:spLocks noChangeArrowheads="1"/>
        </xdr:cNvSpPr>
      </xdr:nvSpPr>
      <xdr:spPr bwMode="auto">
        <a:xfrm>
          <a:off x="85725" y="12306300"/>
          <a:ext cx="523875" cy="552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>
    <xdr:from>
      <xdr:col>10</xdr:col>
      <xdr:colOff>0</xdr:colOff>
      <xdr:row>69</xdr:row>
      <xdr:rowOff>0</xdr:rowOff>
    </xdr:from>
    <xdr:to>
      <xdr:col>10</xdr:col>
      <xdr:colOff>0</xdr:colOff>
      <xdr:row>69</xdr:row>
      <xdr:rowOff>0</xdr:rowOff>
    </xdr:to>
    <xdr:sp macro="" textlink="">
      <xdr:nvSpPr>
        <xdr:cNvPr id="160" name="AutoShape 16"/>
        <xdr:cNvSpPr>
          <a:spLocks noChangeArrowheads="1"/>
        </xdr:cNvSpPr>
      </xdr:nvSpPr>
      <xdr:spPr bwMode="auto">
        <a:xfrm>
          <a:off x="4210050" y="13401675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69</xdr:row>
      <xdr:rowOff>0</xdr:rowOff>
    </xdr:from>
    <xdr:to>
      <xdr:col>10</xdr:col>
      <xdr:colOff>0</xdr:colOff>
      <xdr:row>69</xdr:row>
      <xdr:rowOff>0</xdr:rowOff>
    </xdr:to>
    <xdr:sp macro="" textlink="">
      <xdr:nvSpPr>
        <xdr:cNvPr id="161" name="AutoShape 33"/>
        <xdr:cNvSpPr>
          <a:spLocks noChangeArrowheads="1"/>
        </xdr:cNvSpPr>
      </xdr:nvSpPr>
      <xdr:spPr bwMode="auto">
        <a:xfrm>
          <a:off x="4210050" y="13401675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69</xdr:row>
      <xdr:rowOff>0</xdr:rowOff>
    </xdr:from>
    <xdr:to>
      <xdr:col>10</xdr:col>
      <xdr:colOff>0</xdr:colOff>
      <xdr:row>69</xdr:row>
      <xdr:rowOff>0</xdr:rowOff>
    </xdr:to>
    <xdr:sp macro="" textlink="">
      <xdr:nvSpPr>
        <xdr:cNvPr id="162" name="AutoShape 63"/>
        <xdr:cNvSpPr>
          <a:spLocks noChangeArrowheads="1"/>
        </xdr:cNvSpPr>
      </xdr:nvSpPr>
      <xdr:spPr bwMode="auto">
        <a:xfrm>
          <a:off x="4210050" y="13401675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69</xdr:row>
      <xdr:rowOff>0</xdr:rowOff>
    </xdr:from>
    <xdr:to>
      <xdr:col>10</xdr:col>
      <xdr:colOff>0</xdr:colOff>
      <xdr:row>69</xdr:row>
      <xdr:rowOff>0</xdr:rowOff>
    </xdr:to>
    <xdr:sp macro="" textlink="">
      <xdr:nvSpPr>
        <xdr:cNvPr id="163" name="AutoShape 80"/>
        <xdr:cNvSpPr>
          <a:spLocks noChangeArrowheads="1"/>
        </xdr:cNvSpPr>
      </xdr:nvSpPr>
      <xdr:spPr bwMode="auto">
        <a:xfrm>
          <a:off x="4210050" y="13401675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1</xdr:col>
      <xdr:colOff>19050</xdr:colOff>
      <xdr:row>63</xdr:row>
      <xdr:rowOff>9525</xdr:rowOff>
    </xdr:from>
    <xdr:ext cx="552450" cy="409575"/>
    <xdr:sp macro="" textlink="">
      <xdr:nvSpPr>
        <xdr:cNvPr id="164" name="Object 14" hidden="1"/>
        <xdr:cNvSpPr>
          <a:spLocks noChangeArrowheads="1"/>
        </xdr:cNvSpPr>
      </xdr:nvSpPr>
      <xdr:spPr bwMode="auto">
        <a:xfrm>
          <a:off x="200025" y="12211050"/>
          <a:ext cx="552450" cy="4095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0</xdr:col>
      <xdr:colOff>85725</xdr:colOff>
      <xdr:row>63</xdr:row>
      <xdr:rowOff>0</xdr:rowOff>
    </xdr:from>
    <xdr:ext cx="581025" cy="419100"/>
    <xdr:sp macro="" textlink="">
      <xdr:nvSpPr>
        <xdr:cNvPr id="165" name="Object 56" hidden="1"/>
        <xdr:cNvSpPr>
          <a:spLocks noChangeArrowheads="1"/>
        </xdr:cNvSpPr>
      </xdr:nvSpPr>
      <xdr:spPr bwMode="auto">
        <a:xfrm>
          <a:off x="85725" y="12201525"/>
          <a:ext cx="581025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0</xdr:col>
      <xdr:colOff>85725</xdr:colOff>
      <xdr:row>63</xdr:row>
      <xdr:rowOff>0</xdr:rowOff>
    </xdr:from>
    <xdr:ext cx="581025" cy="419100"/>
    <xdr:sp macro="" textlink="">
      <xdr:nvSpPr>
        <xdr:cNvPr id="166" name="Object 56" hidden="1"/>
        <xdr:cNvSpPr>
          <a:spLocks noChangeArrowheads="1"/>
        </xdr:cNvSpPr>
      </xdr:nvSpPr>
      <xdr:spPr bwMode="auto">
        <a:xfrm>
          <a:off x="85725" y="12201525"/>
          <a:ext cx="581025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0</xdr:col>
      <xdr:colOff>85725</xdr:colOff>
      <xdr:row>98</xdr:row>
      <xdr:rowOff>0</xdr:rowOff>
    </xdr:from>
    <xdr:ext cx="523875" cy="323850"/>
    <xdr:sp macro="" textlink="">
      <xdr:nvSpPr>
        <xdr:cNvPr id="167" name="Object 40" hidden="1"/>
        <xdr:cNvSpPr>
          <a:spLocks noChangeArrowheads="1"/>
        </xdr:cNvSpPr>
      </xdr:nvSpPr>
      <xdr:spPr bwMode="auto">
        <a:xfrm>
          <a:off x="85725" y="19507200"/>
          <a:ext cx="523875" cy="323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0</xdr:col>
      <xdr:colOff>85725</xdr:colOff>
      <xdr:row>98</xdr:row>
      <xdr:rowOff>0</xdr:rowOff>
    </xdr:from>
    <xdr:ext cx="523875" cy="323850"/>
    <xdr:sp macro="" textlink="">
      <xdr:nvSpPr>
        <xdr:cNvPr id="168" name="Object 87" hidden="1"/>
        <xdr:cNvSpPr>
          <a:spLocks noChangeArrowheads="1"/>
        </xdr:cNvSpPr>
      </xdr:nvSpPr>
      <xdr:spPr bwMode="auto">
        <a:xfrm>
          <a:off x="85725" y="19507200"/>
          <a:ext cx="523875" cy="323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>
    <xdr:from>
      <xdr:col>10</xdr:col>
      <xdr:colOff>0</xdr:colOff>
      <xdr:row>91</xdr:row>
      <xdr:rowOff>0</xdr:rowOff>
    </xdr:from>
    <xdr:to>
      <xdr:col>10</xdr:col>
      <xdr:colOff>0</xdr:colOff>
      <xdr:row>91</xdr:row>
      <xdr:rowOff>0</xdr:rowOff>
    </xdr:to>
    <xdr:sp macro="" textlink="">
      <xdr:nvSpPr>
        <xdr:cNvPr id="169" name="AutoShape 16"/>
        <xdr:cNvSpPr>
          <a:spLocks noChangeArrowheads="1"/>
        </xdr:cNvSpPr>
      </xdr:nvSpPr>
      <xdr:spPr bwMode="auto">
        <a:xfrm>
          <a:off x="4210050" y="17802225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91</xdr:row>
      <xdr:rowOff>0</xdr:rowOff>
    </xdr:from>
    <xdr:to>
      <xdr:col>10</xdr:col>
      <xdr:colOff>0</xdr:colOff>
      <xdr:row>91</xdr:row>
      <xdr:rowOff>0</xdr:rowOff>
    </xdr:to>
    <xdr:sp macro="" textlink="">
      <xdr:nvSpPr>
        <xdr:cNvPr id="170" name="AutoShape 33"/>
        <xdr:cNvSpPr>
          <a:spLocks noChangeArrowheads="1"/>
        </xdr:cNvSpPr>
      </xdr:nvSpPr>
      <xdr:spPr bwMode="auto">
        <a:xfrm>
          <a:off x="4210050" y="17802225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0</xdr:col>
      <xdr:colOff>85725</xdr:colOff>
      <xdr:row>85</xdr:row>
      <xdr:rowOff>104775</xdr:rowOff>
    </xdr:from>
    <xdr:ext cx="523875" cy="552450"/>
    <xdr:sp macro="" textlink="">
      <xdr:nvSpPr>
        <xdr:cNvPr id="171" name="Object 40" hidden="1"/>
        <xdr:cNvSpPr>
          <a:spLocks noChangeArrowheads="1"/>
        </xdr:cNvSpPr>
      </xdr:nvSpPr>
      <xdr:spPr bwMode="auto">
        <a:xfrm>
          <a:off x="85725" y="16706850"/>
          <a:ext cx="523875" cy="552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>
    <xdr:from>
      <xdr:col>10</xdr:col>
      <xdr:colOff>0</xdr:colOff>
      <xdr:row>91</xdr:row>
      <xdr:rowOff>0</xdr:rowOff>
    </xdr:from>
    <xdr:to>
      <xdr:col>10</xdr:col>
      <xdr:colOff>0</xdr:colOff>
      <xdr:row>91</xdr:row>
      <xdr:rowOff>0</xdr:rowOff>
    </xdr:to>
    <xdr:sp macro="" textlink="">
      <xdr:nvSpPr>
        <xdr:cNvPr id="172" name="AutoShape 63"/>
        <xdr:cNvSpPr>
          <a:spLocks noChangeArrowheads="1"/>
        </xdr:cNvSpPr>
      </xdr:nvSpPr>
      <xdr:spPr bwMode="auto">
        <a:xfrm>
          <a:off x="4210050" y="17802225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91</xdr:row>
      <xdr:rowOff>0</xdr:rowOff>
    </xdr:from>
    <xdr:to>
      <xdr:col>10</xdr:col>
      <xdr:colOff>0</xdr:colOff>
      <xdr:row>91</xdr:row>
      <xdr:rowOff>0</xdr:rowOff>
    </xdr:to>
    <xdr:sp macro="" textlink="">
      <xdr:nvSpPr>
        <xdr:cNvPr id="173" name="AutoShape 80"/>
        <xdr:cNvSpPr>
          <a:spLocks noChangeArrowheads="1"/>
        </xdr:cNvSpPr>
      </xdr:nvSpPr>
      <xdr:spPr bwMode="auto">
        <a:xfrm>
          <a:off x="4210050" y="17802225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0</xdr:col>
      <xdr:colOff>85725</xdr:colOff>
      <xdr:row>85</xdr:row>
      <xdr:rowOff>104775</xdr:rowOff>
    </xdr:from>
    <xdr:ext cx="523875" cy="552450"/>
    <xdr:sp macro="" textlink="">
      <xdr:nvSpPr>
        <xdr:cNvPr id="174" name="Object 87" hidden="1"/>
        <xdr:cNvSpPr>
          <a:spLocks noChangeArrowheads="1"/>
        </xdr:cNvSpPr>
      </xdr:nvSpPr>
      <xdr:spPr bwMode="auto">
        <a:xfrm>
          <a:off x="85725" y="16706850"/>
          <a:ext cx="523875" cy="552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>
    <xdr:from>
      <xdr:col>10</xdr:col>
      <xdr:colOff>0</xdr:colOff>
      <xdr:row>91</xdr:row>
      <xdr:rowOff>0</xdr:rowOff>
    </xdr:from>
    <xdr:to>
      <xdr:col>10</xdr:col>
      <xdr:colOff>0</xdr:colOff>
      <xdr:row>91</xdr:row>
      <xdr:rowOff>0</xdr:rowOff>
    </xdr:to>
    <xdr:sp macro="" textlink="">
      <xdr:nvSpPr>
        <xdr:cNvPr id="175" name="AutoShape 16"/>
        <xdr:cNvSpPr>
          <a:spLocks noChangeArrowheads="1"/>
        </xdr:cNvSpPr>
      </xdr:nvSpPr>
      <xdr:spPr bwMode="auto">
        <a:xfrm>
          <a:off x="4210050" y="17802225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91</xdr:row>
      <xdr:rowOff>0</xdr:rowOff>
    </xdr:from>
    <xdr:to>
      <xdr:col>10</xdr:col>
      <xdr:colOff>0</xdr:colOff>
      <xdr:row>91</xdr:row>
      <xdr:rowOff>0</xdr:rowOff>
    </xdr:to>
    <xdr:sp macro="" textlink="">
      <xdr:nvSpPr>
        <xdr:cNvPr id="176" name="AutoShape 33"/>
        <xdr:cNvSpPr>
          <a:spLocks noChangeArrowheads="1"/>
        </xdr:cNvSpPr>
      </xdr:nvSpPr>
      <xdr:spPr bwMode="auto">
        <a:xfrm>
          <a:off x="4210050" y="17802225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91</xdr:row>
      <xdr:rowOff>0</xdr:rowOff>
    </xdr:from>
    <xdr:to>
      <xdr:col>10</xdr:col>
      <xdr:colOff>0</xdr:colOff>
      <xdr:row>91</xdr:row>
      <xdr:rowOff>0</xdr:rowOff>
    </xdr:to>
    <xdr:sp macro="" textlink="">
      <xdr:nvSpPr>
        <xdr:cNvPr id="177" name="AutoShape 63"/>
        <xdr:cNvSpPr>
          <a:spLocks noChangeArrowheads="1"/>
        </xdr:cNvSpPr>
      </xdr:nvSpPr>
      <xdr:spPr bwMode="auto">
        <a:xfrm>
          <a:off x="4210050" y="17802225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91</xdr:row>
      <xdr:rowOff>0</xdr:rowOff>
    </xdr:from>
    <xdr:to>
      <xdr:col>10</xdr:col>
      <xdr:colOff>0</xdr:colOff>
      <xdr:row>91</xdr:row>
      <xdr:rowOff>0</xdr:rowOff>
    </xdr:to>
    <xdr:sp macro="" textlink="">
      <xdr:nvSpPr>
        <xdr:cNvPr id="178" name="AutoShape 80"/>
        <xdr:cNvSpPr>
          <a:spLocks noChangeArrowheads="1"/>
        </xdr:cNvSpPr>
      </xdr:nvSpPr>
      <xdr:spPr bwMode="auto">
        <a:xfrm>
          <a:off x="4210050" y="17802225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91</xdr:row>
      <xdr:rowOff>0</xdr:rowOff>
    </xdr:from>
    <xdr:to>
      <xdr:col>10</xdr:col>
      <xdr:colOff>0</xdr:colOff>
      <xdr:row>91</xdr:row>
      <xdr:rowOff>0</xdr:rowOff>
    </xdr:to>
    <xdr:sp macro="" textlink="">
      <xdr:nvSpPr>
        <xdr:cNvPr id="179" name="AutoShape 16"/>
        <xdr:cNvSpPr>
          <a:spLocks noChangeArrowheads="1"/>
        </xdr:cNvSpPr>
      </xdr:nvSpPr>
      <xdr:spPr bwMode="auto">
        <a:xfrm>
          <a:off x="4210050" y="17802225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91</xdr:row>
      <xdr:rowOff>0</xdr:rowOff>
    </xdr:from>
    <xdr:to>
      <xdr:col>10</xdr:col>
      <xdr:colOff>0</xdr:colOff>
      <xdr:row>91</xdr:row>
      <xdr:rowOff>0</xdr:rowOff>
    </xdr:to>
    <xdr:sp macro="" textlink="">
      <xdr:nvSpPr>
        <xdr:cNvPr id="180" name="AutoShape 33"/>
        <xdr:cNvSpPr>
          <a:spLocks noChangeArrowheads="1"/>
        </xdr:cNvSpPr>
      </xdr:nvSpPr>
      <xdr:spPr bwMode="auto">
        <a:xfrm>
          <a:off x="4210050" y="17802225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0</xdr:col>
      <xdr:colOff>85725</xdr:colOff>
      <xdr:row>85</xdr:row>
      <xdr:rowOff>104775</xdr:rowOff>
    </xdr:from>
    <xdr:ext cx="523875" cy="552450"/>
    <xdr:sp macro="" textlink="">
      <xdr:nvSpPr>
        <xdr:cNvPr id="181" name="Object 40" hidden="1"/>
        <xdr:cNvSpPr>
          <a:spLocks noChangeArrowheads="1"/>
        </xdr:cNvSpPr>
      </xdr:nvSpPr>
      <xdr:spPr bwMode="auto">
        <a:xfrm>
          <a:off x="85725" y="16706850"/>
          <a:ext cx="523875" cy="552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>
    <xdr:from>
      <xdr:col>10</xdr:col>
      <xdr:colOff>0</xdr:colOff>
      <xdr:row>91</xdr:row>
      <xdr:rowOff>0</xdr:rowOff>
    </xdr:from>
    <xdr:to>
      <xdr:col>10</xdr:col>
      <xdr:colOff>0</xdr:colOff>
      <xdr:row>91</xdr:row>
      <xdr:rowOff>0</xdr:rowOff>
    </xdr:to>
    <xdr:sp macro="" textlink="">
      <xdr:nvSpPr>
        <xdr:cNvPr id="182" name="AutoShape 63"/>
        <xdr:cNvSpPr>
          <a:spLocks noChangeArrowheads="1"/>
        </xdr:cNvSpPr>
      </xdr:nvSpPr>
      <xdr:spPr bwMode="auto">
        <a:xfrm>
          <a:off x="4210050" y="17802225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91</xdr:row>
      <xdr:rowOff>0</xdr:rowOff>
    </xdr:from>
    <xdr:to>
      <xdr:col>10</xdr:col>
      <xdr:colOff>0</xdr:colOff>
      <xdr:row>91</xdr:row>
      <xdr:rowOff>0</xdr:rowOff>
    </xdr:to>
    <xdr:sp macro="" textlink="">
      <xdr:nvSpPr>
        <xdr:cNvPr id="183" name="AutoShape 80"/>
        <xdr:cNvSpPr>
          <a:spLocks noChangeArrowheads="1"/>
        </xdr:cNvSpPr>
      </xdr:nvSpPr>
      <xdr:spPr bwMode="auto">
        <a:xfrm>
          <a:off x="4210050" y="17802225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0</xdr:col>
      <xdr:colOff>85725</xdr:colOff>
      <xdr:row>85</xdr:row>
      <xdr:rowOff>104775</xdr:rowOff>
    </xdr:from>
    <xdr:ext cx="523875" cy="552450"/>
    <xdr:sp macro="" textlink="">
      <xdr:nvSpPr>
        <xdr:cNvPr id="184" name="Object 87" hidden="1"/>
        <xdr:cNvSpPr>
          <a:spLocks noChangeArrowheads="1"/>
        </xdr:cNvSpPr>
      </xdr:nvSpPr>
      <xdr:spPr bwMode="auto">
        <a:xfrm>
          <a:off x="85725" y="16706850"/>
          <a:ext cx="523875" cy="552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>
    <xdr:from>
      <xdr:col>10</xdr:col>
      <xdr:colOff>0</xdr:colOff>
      <xdr:row>91</xdr:row>
      <xdr:rowOff>0</xdr:rowOff>
    </xdr:from>
    <xdr:to>
      <xdr:col>10</xdr:col>
      <xdr:colOff>0</xdr:colOff>
      <xdr:row>91</xdr:row>
      <xdr:rowOff>0</xdr:rowOff>
    </xdr:to>
    <xdr:sp macro="" textlink="">
      <xdr:nvSpPr>
        <xdr:cNvPr id="185" name="AutoShape 16"/>
        <xdr:cNvSpPr>
          <a:spLocks noChangeArrowheads="1"/>
        </xdr:cNvSpPr>
      </xdr:nvSpPr>
      <xdr:spPr bwMode="auto">
        <a:xfrm>
          <a:off x="4210050" y="17802225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91</xdr:row>
      <xdr:rowOff>0</xdr:rowOff>
    </xdr:from>
    <xdr:to>
      <xdr:col>10</xdr:col>
      <xdr:colOff>0</xdr:colOff>
      <xdr:row>91</xdr:row>
      <xdr:rowOff>0</xdr:rowOff>
    </xdr:to>
    <xdr:sp macro="" textlink="">
      <xdr:nvSpPr>
        <xdr:cNvPr id="186" name="AutoShape 33"/>
        <xdr:cNvSpPr>
          <a:spLocks noChangeArrowheads="1"/>
        </xdr:cNvSpPr>
      </xdr:nvSpPr>
      <xdr:spPr bwMode="auto">
        <a:xfrm>
          <a:off x="4210050" y="17802225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91</xdr:row>
      <xdr:rowOff>0</xdr:rowOff>
    </xdr:from>
    <xdr:to>
      <xdr:col>10</xdr:col>
      <xdr:colOff>0</xdr:colOff>
      <xdr:row>91</xdr:row>
      <xdr:rowOff>0</xdr:rowOff>
    </xdr:to>
    <xdr:sp macro="" textlink="">
      <xdr:nvSpPr>
        <xdr:cNvPr id="187" name="AutoShape 63"/>
        <xdr:cNvSpPr>
          <a:spLocks noChangeArrowheads="1"/>
        </xdr:cNvSpPr>
      </xdr:nvSpPr>
      <xdr:spPr bwMode="auto">
        <a:xfrm>
          <a:off x="4210050" y="17802225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91</xdr:row>
      <xdr:rowOff>0</xdr:rowOff>
    </xdr:from>
    <xdr:to>
      <xdr:col>10</xdr:col>
      <xdr:colOff>0</xdr:colOff>
      <xdr:row>91</xdr:row>
      <xdr:rowOff>0</xdr:rowOff>
    </xdr:to>
    <xdr:sp macro="" textlink="">
      <xdr:nvSpPr>
        <xdr:cNvPr id="188" name="AutoShape 80"/>
        <xdr:cNvSpPr>
          <a:spLocks noChangeArrowheads="1"/>
        </xdr:cNvSpPr>
      </xdr:nvSpPr>
      <xdr:spPr bwMode="auto">
        <a:xfrm>
          <a:off x="4210050" y="17802225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1</xdr:col>
      <xdr:colOff>19050</xdr:colOff>
      <xdr:row>85</xdr:row>
      <xdr:rowOff>9525</xdr:rowOff>
    </xdr:from>
    <xdr:ext cx="552450" cy="409575"/>
    <xdr:sp macro="" textlink="">
      <xdr:nvSpPr>
        <xdr:cNvPr id="189" name="Object 14" hidden="1"/>
        <xdr:cNvSpPr>
          <a:spLocks noChangeArrowheads="1"/>
        </xdr:cNvSpPr>
      </xdr:nvSpPr>
      <xdr:spPr bwMode="auto">
        <a:xfrm>
          <a:off x="200025" y="16611600"/>
          <a:ext cx="552450" cy="4095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0</xdr:col>
      <xdr:colOff>85725</xdr:colOff>
      <xdr:row>85</xdr:row>
      <xdr:rowOff>0</xdr:rowOff>
    </xdr:from>
    <xdr:ext cx="581025" cy="419100"/>
    <xdr:sp macro="" textlink="">
      <xdr:nvSpPr>
        <xdr:cNvPr id="190" name="Object 56" hidden="1"/>
        <xdr:cNvSpPr>
          <a:spLocks noChangeArrowheads="1"/>
        </xdr:cNvSpPr>
      </xdr:nvSpPr>
      <xdr:spPr bwMode="auto">
        <a:xfrm>
          <a:off x="85725" y="16602075"/>
          <a:ext cx="581025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0</xdr:col>
      <xdr:colOff>85725</xdr:colOff>
      <xdr:row>85</xdr:row>
      <xdr:rowOff>0</xdr:rowOff>
    </xdr:from>
    <xdr:ext cx="581025" cy="419100"/>
    <xdr:sp macro="" textlink="">
      <xdr:nvSpPr>
        <xdr:cNvPr id="191" name="Object 56" hidden="1"/>
        <xdr:cNvSpPr>
          <a:spLocks noChangeArrowheads="1"/>
        </xdr:cNvSpPr>
      </xdr:nvSpPr>
      <xdr:spPr bwMode="auto">
        <a:xfrm>
          <a:off x="85725" y="16602075"/>
          <a:ext cx="581025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0</xdr:col>
      <xdr:colOff>85725</xdr:colOff>
      <xdr:row>112</xdr:row>
      <xdr:rowOff>0</xdr:rowOff>
    </xdr:from>
    <xdr:ext cx="523875" cy="323850"/>
    <xdr:sp macro="" textlink="">
      <xdr:nvSpPr>
        <xdr:cNvPr id="192" name="Object 40" hidden="1"/>
        <xdr:cNvSpPr>
          <a:spLocks noChangeArrowheads="1"/>
        </xdr:cNvSpPr>
      </xdr:nvSpPr>
      <xdr:spPr bwMode="auto">
        <a:xfrm>
          <a:off x="85725" y="23907750"/>
          <a:ext cx="523875" cy="323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0</xdr:col>
      <xdr:colOff>85725</xdr:colOff>
      <xdr:row>112</xdr:row>
      <xdr:rowOff>0</xdr:rowOff>
    </xdr:from>
    <xdr:ext cx="523875" cy="323850"/>
    <xdr:sp macro="" textlink="">
      <xdr:nvSpPr>
        <xdr:cNvPr id="193" name="Object 87" hidden="1"/>
        <xdr:cNvSpPr>
          <a:spLocks noChangeArrowheads="1"/>
        </xdr:cNvSpPr>
      </xdr:nvSpPr>
      <xdr:spPr bwMode="auto">
        <a:xfrm>
          <a:off x="85725" y="23907750"/>
          <a:ext cx="523875" cy="323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>
    <xdr:from>
      <xdr:col>10</xdr:col>
      <xdr:colOff>0</xdr:colOff>
      <xdr:row>105</xdr:row>
      <xdr:rowOff>0</xdr:rowOff>
    </xdr:from>
    <xdr:to>
      <xdr:col>10</xdr:col>
      <xdr:colOff>0</xdr:colOff>
      <xdr:row>105</xdr:row>
      <xdr:rowOff>0</xdr:rowOff>
    </xdr:to>
    <xdr:sp macro="" textlink="">
      <xdr:nvSpPr>
        <xdr:cNvPr id="194" name="AutoShape 16"/>
        <xdr:cNvSpPr>
          <a:spLocks noChangeArrowheads="1"/>
        </xdr:cNvSpPr>
      </xdr:nvSpPr>
      <xdr:spPr bwMode="auto">
        <a:xfrm>
          <a:off x="4210050" y="22202775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105</xdr:row>
      <xdr:rowOff>0</xdr:rowOff>
    </xdr:from>
    <xdr:to>
      <xdr:col>10</xdr:col>
      <xdr:colOff>0</xdr:colOff>
      <xdr:row>105</xdr:row>
      <xdr:rowOff>0</xdr:rowOff>
    </xdr:to>
    <xdr:sp macro="" textlink="">
      <xdr:nvSpPr>
        <xdr:cNvPr id="195" name="AutoShape 33"/>
        <xdr:cNvSpPr>
          <a:spLocks noChangeArrowheads="1"/>
        </xdr:cNvSpPr>
      </xdr:nvSpPr>
      <xdr:spPr bwMode="auto">
        <a:xfrm>
          <a:off x="4210050" y="22202775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0</xdr:col>
      <xdr:colOff>85725</xdr:colOff>
      <xdr:row>99</xdr:row>
      <xdr:rowOff>104775</xdr:rowOff>
    </xdr:from>
    <xdr:ext cx="523875" cy="552450"/>
    <xdr:sp macro="" textlink="">
      <xdr:nvSpPr>
        <xdr:cNvPr id="196" name="Object 40" hidden="1"/>
        <xdr:cNvSpPr>
          <a:spLocks noChangeArrowheads="1"/>
        </xdr:cNvSpPr>
      </xdr:nvSpPr>
      <xdr:spPr bwMode="auto">
        <a:xfrm>
          <a:off x="85725" y="21107400"/>
          <a:ext cx="523875" cy="552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>
    <xdr:from>
      <xdr:col>10</xdr:col>
      <xdr:colOff>0</xdr:colOff>
      <xdr:row>105</xdr:row>
      <xdr:rowOff>0</xdr:rowOff>
    </xdr:from>
    <xdr:to>
      <xdr:col>10</xdr:col>
      <xdr:colOff>0</xdr:colOff>
      <xdr:row>105</xdr:row>
      <xdr:rowOff>0</xdr:rowOff>
    </xdr:to>
    <xdr:sp macro="" textlink="">
      <xdr:nvSpPr>
        <xdr:cNvPr id="197" name="AutoShape 63"/>
        <xdr:cNvSpPr>
          <a:spLocks noChangeArrowheads="1"/>
        </xdr:cNvSpPr>
      </xdr:nvSpPr>
      <xdr:spPr bwMode="auto">
        <a:xfrm>
          <a:off x="4210050" y="22202775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105</xdr:row>
      <xdr:rowOff>0</xdr:rowOff>
    </xdr:from>
    <xdr:to>
      <xdr:col>10</xdr:col>
      <xdr:colOff>0</xdr:colOff>
      <xdr:row>105</xdr:row>
      <xdr:rowOff>0</xdr:rowOff>
    </xdr:to>
    <xdr:sp macro="" textlink="">
      <xdr:nvSpPr>
        <xdr:cNvPr id="198" name="AutoShape 80"/>
        <xdr:cNvSpPr>
          <a:spLocks noChangeArrowheads="1"/>
        </xdr:cNvSpPr>
      </xdr:nvSpPr>
      <xdr:spPr bwMode="auto">
        <a:xfrm>
          <a:off x="4210050" y="22202775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0</xdr:col>
      <xdr:colOff>85725</xdr:colOff>
      <xdr:row>99</xdr:row>
      <xdr:rowOff>104775</xdr:rowOff>
    </xdr:from>
    <xdr:ext cx="523875" cy="552450"/>
    <xdr:sp macro="" textlink="">
      <xdr:nvSpPr>
        <xdr:cNvPr id="199" name="Object 87" hidden="1"/>
        <xdr:cNvSpPr>
          <a:spLocks noChangeArrowheads="1"/>
        </xdr:cNvSpPr>
      </xdr:nvSpPr>
      <xdr:spPr bwMode="auto">
        <a:xfrm>
          <a:off x="85725" y="21107400"/>
          <a:ext cx="523875" cy="552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>
    <xdr:from>
      <xdr:col>10</xdr:col>
      <xdr:colOff>0</xdr:colOff>
      <xdr:row>105</xdr:row>
      <xdr:rowOff>0</xdr:rowOff>
    </xdr:from>
    <xdr:to>
      <xdr:col>10</xdr:col>
      <xdr:colOff>0</xdr:colOff>
      <xdr:row>105</xdr:row>
      <xdr:rowOff>0</xdr:rowOff>
    </xdr:to>
    <xdr:sp macro="" textlink="">
      <xdr:nvSpPr>
        <xdr:cNvPr id="200" name="AutoShape 16"/>
        <xdr:cNvSpPr>
          <a:spLocks noChangeArrowheads="1"/>
        </xdr:cNvSpPr>
      </xdr:nvSpPr>
      <xdr:spPr bwMode="auto">
        <a:xfrm>
          <a:off x="4210050" y="22202775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105</xdr:row>
      <xdr:rowOff>0</xdr:rowOff>
    </xdr:from>
    <xdr:to>
      <xdr:col>10</xdr:col>
      <xdr:colOff>0</xdr:colOff>
      <xdr:row>105</xdr:row>
      <xdr:rowOff>0</xdr:rowOff>
    </xdr:to>
    <xdr:sp macro="" textlink="">
      <xdr:nvSpPr>
        <xdr:cNvPr id="201" name="AutoShape 33"/>
        <xdr:cNvSpPr>
          <a:spLocks noChangeArrowheads="1"/>
        </xdr:cNvSpPr>
      </xdr:nvSpPr>
      <xdr:spPr bwMode="auto">
        <a:xfrm>
          <a:off x="4210050" y="22202775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105</xdr:row>
      <xdr:rowOff>0</xdr:rowOff>
    </xdr:from>
    <xdr:to>
      <xdr:col>10</xdr:col>
      <xdr:colOff>0</xdr:colOff>
      <xdr:row>105</xdr:row>
      <xdr:rowOff>0</xdr:rowOff>
    </xdr:to>
    <xdr:sp macro="" textlink="">
      <xdr:nvSpPr>
        <xdr:cNvPr id="202" name="AutoShape 63"/>
        <xdr:cNvSpPr>
          <a:spLocks noChangeArrowheads="1"/>
        </xdr:cNvSpPr>
      </xdr:nvSpPr>
      <xdr:spPr bwMode="auto">
        <a:xfrm>
          <a:off x="4210050" y="22202775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105</xdr:row>
      <xdr:rowOff>0</xdr:rowOff>
    </xdr:from>
    <xdr:to>
      <xdr:col>10</xdr:col>
      <xdr:colOff>0</xdr:colOff>
      <xdr:row>105</xdr:row>
      <xdr:rowOff>0</xdr:rowOff>
    </xdr:to>
    <xdr:sp macro="" textlink="">
      <xdr:nvSpPr>
        <xdr:cNvPr id="203" name="AutoShape 80"/>
        <xdr:cNvSpPr>
          <a:spLocks noChangeArrowheads="1"/>
        </xdr:cNvSpPr>
      </xdr:nvSpPr>
      <xdr:spPr bwMode="auto">
        <a:xfrm>
          <a:off x="4210050" y="22202775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105</xdr:row>
      <xdr:rowOff>0</xdr:rowOff>
    </xdr:from>
    <xdr:to>
      <xdr:col>10</xdr:col>
      <xdr:colOff>0</xdr:colOff>
      <xdr:row>105</xdr:row>
      <xdr:rowOff>0</xdr:rowOff>
    </xdr:to>
    <xdr:sp macro="" textlink="">
      <xdr:nvSpPr>
        <xdr:cNvPr id="204" name="AutoShape 16"/>
        <xdr:cNvSpPr>
          <a:spLocks noChangeArrowheads="1"/>
        </xdr:cNvSpPr>
      </xdr:nvSpPr>
      <xdr:spPr bwMode="auto">
        <a:xfrm>
          <a:off x="4210050" y="22202775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105</xdr:row>
      <xdr:rowOff>0</xdr:rowOff>
    </xdr:from>
    <xdr:to>
      <xdr:col>10</xdr:col>
      <xdr:colOff>0</xdr:colOff>
      <xdr:row>105</xdr:row>
      <xdr:rowOff>0</xdr:rowOff>
    </xdr:to>
    <xdr:sp macro="" textlink="">
      <xdr:nvSpPr>
        <xdr:cNvPr id="205" name="AutoShape 33"/>
        <xdr:cNvSpPr>
          <a:spLocks noChangeArrowheads="1"/>
        </xdr:cNvSpPr>
      </xdr:nvSpPr>
      <xdr:spPr bwMode="auto">
        <a:xfrm>
          <a:off x="4210050" y="22202775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0</xdr:col>
      <xdr:colOff>85725</xdr:colOff>
      <xdr:row>99</xdr:row>
      <xdr:rowOff>104775</xdr:rowOff>
    </xdr:from>
    <xdr:ext cx="523875" cy="552450"/>
    <xdr:sp macro="" textlink="">
      <xdr:nvSpPr>
        <xdr:cNvPr id="206" name="Object 40" hidden="1"/>
        <xdr:cNvSpPr>
          <a:spLocks noChangeArrowheads="1"/>
        </xdr:cNvSpPr>
      </xdr:nvSpPr>
      <xdr:spPr bwMode="auto">
        <a:xfrm>
          <a:off x="85725" y="21107400"/>
          <a:ext cx="523875" cy="552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>
    <xdr:from>
      <xdr:col>10</xdr:col>
      <xdr:colOff>0</xdr:colOff>
      <xdr:row>105</xdr:row>
      <xdr:rowOff>0</xdr:rowOff>
    </xdr:from>
    <xdr:to>
      <xdr:col>10</xdr:col>
      <xdr:colOff>0</xdr:colOff>
      <xdr:row>105</xdr:row>
      <xdr:rowOff>0</xdr:rowOff>
    </xdr:to>
    <xdr:sp macro="" textlink="">
      <xdr:nvSpPr>
        <xdr:cNvPr id="207" name="AutoShape 63"/>
        <xdr:cNvSpPr>
          <a:spLocks noChangeArrowheads="1"/>
        </xdr:cNvSpPr>
      </xdr:nvSpPr>
      <xdr:spPr bwMode="auto">
        <a:xfrm>
          <a:off x="4210050" y="22202775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105</xdr:row>
      <xdr:rowOff>0</xdr:rowOff>
    </xdr:from>
    <xdr:to>
      <xdr:col>10</xdr:col>
      <xdr:colOff>0</xdr:colOff>
      <xdr:row>105</xdr:row>
      <xdr:rowOff>0</xdr:rowOff>
    </xdr:to>
    <xdr:sp macro="" textlink="">
      <xdr:nvSpPr>
        <xdr:cNvPr id="208" name="AutoShape 80"/>
        <xdr:cNvSpPr>
          <a:spLocks noChangeArrowheads="1"/>
        </xdr:cNvSpPr>
      </xdr:nvSpPr>
      <xdr:spPr bwMode="auto">
        <a:xfrm>
          <a:off x="4210050" y="22202775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0</xdr:col>
      <xdr:colOff>85725</xdr:colOff>
      <xdr:row>99</xdr:row>
      <xdr:rowOff>104775</xdr:rowOff>
    </xdr:from>
    <xdr:ext cx="523875" cy="552450"/>
    <xdr:sp macro="" textlink="">
      <xdr:nvSpPr>
        <xdr:cNvPr id="209" name="Object 87" hidden="1"/>
        <xdr:cNvSpPr>
          <a:spLocks noChangeArrowheads="1"/>
        </xdr:cNvSpPr>
      </xdr:nvSpPr>
      <xdr:spPr bwMode="auto">
        <a:xfrm>
          <a:off x="85725" y="21107400"/>
          <a:ext cx="523875" cy="552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>
    <xdr:from>
      <xdr:col>10</xdr:col>
      <xdr:colOff>0</xdr:colOff>
      <xdr:row>105</xdr:row>
      <xdr:rowOff>0</xdr:rowOff>
    </xdr:from>
    <xdr:to>
      <xdr:col>10</xdr:col>
      <xdr:colOff>0</xdr:colOff>
      <xdr:row>105</xdr:row>
      <xdr:rowOff>0</xdr:rowOff>
    </xdr:to>
    <xdr:sp macro="" textlink="">
      <xdr:nvSpPr>
        <xdr:cNvPr id="210" name="AutoShape 16"/>
        <xdr:cNvSpPr>
          <a:spLocks noChangeArrowheads="1"/>
        </xdr:cNvSpPr>
      </xdr:nvSpPr>
      <xdr:spPr bwMode="auto">
        <a:xfrm>
          <a:off x="4210050" y="22202775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105</xdr:row>
      <xdr:rowOff>0</xdr:rowOff>
    </xdr:from>
    <xdr:to>
      <xdr:col>10</xdr:col>
      <xdr:colOff>0</xdr:colOff>
      <xdr:row>105</xdr:row>
      <xdr:rowOff>0</xdr:rowOff>
    </xdr:to>
    <xdr:sp macro="" textlink="">
      <xdr:nvSpPr>
        <xdr:cNvPr id="211" name="AutoShape 33"/>
        <xdr:cNvSpPr>
          <a:spLocks noChangeArrowheads="1"/>
        </xdr:cNvSpPr>
      </xdr:nvSpPr>
      <xdr:spPr bwMode="auto">
        <a:xfrm>
          <a:off x="4210050" y="22202775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105</xdr:row>
      <xdr:rowOff>0</xdr:rowOff>
    </xdr:from>
    <xdr:to>
      <xdr:col>10</xdr:col>
      <xdr:colOff>0</xdr:colOff>
      <xdr:row>105</xdr:row>
      <xdr:rowOff>0</xdr:rowOff>
    </xdr:to>
    <xdr:sp macro="" textlink="">
      <xdr:nvSpPr>
        <xdr:cNvPr id="212" name="AutoShape 63"/>
        <xdr:cNvSpPr>
          <a:spLocks noChangeArrowheads="1"/>
        </xdr:cNvSpPr>
      </xdr:nvSpPr>
      <xdr:spPr bwMode="auto">
        <a:xfrm>
          <a:off x="4210050" y="22202775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105</xdr:row>
      <xdr:rowOff>0</xdr:rowOff>
    </xdr:from>
    <xdr:to>
      <xdr:col>10</xdr:col>
      <xdr:colOff>0</xdr:colOff>
      <xdr:row>105</xdr:row>
      <xdr:rowOff>0</xdr:rowOff>
    </xdr:to>
    <xdr:sp macro="" textlink="">
      <xdr:nvSpPr>
        <xdr:cNvPr id="213" name="AutoShape 80"/>
        <xdr:cNvSpPr>
          <a:spLocks noChangeArrowheads="1"/>
        </xdr:cNvSpPr>
      </xdr:nvSpPr>
      <xdr:spPr bwMode="auto">
        <a:xfrm>
          <a:off x="4210050" y="22202775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1</xdr:col>
      <xdr:colOff>19050</xdr:colOff>
      <xdr:row>99</xdr:row>
      <xdr:rowOff>9525</xdr:rowOff>
    </xdr:from>
    <xdr:ext cx="552450" cy="409575"/>
    <xdr:sp macro="" textlink="">
      <xdr:nvSpPr>
        <xdr:cNvPr id="214" name="Object 14" hidden="1"/>
        <xdr:cNvSpPr>
          <a:spLocks noChangeArrowheads="1"/>
        </xdr:cNvSpPr>
      </xdr:nvSpPr>
      <xdr:spPr bwMode="auto">
        <a:xfrm>
          <a:off x="200025" y="21012150"/>
          <a:ext cx="552450" cy="4095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0</xdr:col>
      <xdr:colOff>85725</xdr:colOff>
      <xdr:row>99</xdr:row>
      <xdr:rowOff>0</xdr:rowOff>
    </xdr:from>
    <xdr:ext cx="581025" cy="419100"/>
    <xdr:sp macro="" textlink="">
      <xdr:nvSpPr>
        <xdr:cNvPr id="215" name="Object 56" hidden="1"/>
        <xdr:cNvSpPr>
          <a:spLocks noChangeArrowheads="1"/>
        </xdr:cNvSpPr>
      </xdr:nvSpPr>
      <xdr:spPr bwMode="auto">
        <a:xfrm>
          <a:off x="85725" y="21002625"/>
          <a:ext cx="581025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0</xdr:col>
      <xdr:colOff>85725</xdr:colOff>
      <xdr:row>99</xdr:row>
      <xdr:rowOff>0</xdr:rowOff>
    </xdr:from>
    <xdr:ext cx="581025" cy="419100"/>
    <xdr:sp macro="" textlink="">
      <xdr:nvSpPr>
        <xdr:cNvPr id="216" name="Object 56" hidden="1"/>
        <xdr:cNvSpPr>
          <a:spLocks noChangeArrowheads="1"/>
        </xdr:cNvSpPr>
      </xdr:nvSpPr>
      <xdr:spPr bwMode="auto">
        <a:xfrm>
          <a:off x="85725" y="21002625"/>
          <a:ext cx="581025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0</xdr:col>
      <xdr:colOff>85725</xdr:colOff>
      <xdr:row>112</xdr:row>
      <xdr:rowOff>0</xdr:rowOff>
    </xdr:from>
    <xdr:ext cx="523875" cy="323850"/>
    <xdr:sp macro="" textlink="">
      <xdr:nvSpPr>
        <xdr:cNvPr id="217" name="Object 40" hidden="1"/>
        <xdr:cNvSpPr>
          <a:spLocks noChangeArrowheads="1"/>
        </xdr:cNvSpPr>
      </xdr:nvSpPr>
      <xdr:spPr bwMode="auto">
        <a:xfrm>
          <a:off x="85725" y="25203150"/>
          <a:ext cx="523875" cy="323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0</xdr:col>
      <xdr:colOff>85725</xdr:colOff>
      <xdr:row>112</xdr:row>
      <xdr:rowOff>0</xdr:rowOff>
    </xdr:from>
    <xdr:ext cx="523875" cy="323850"/>
    <xdr:sp macro="" textlink="">
      <xdr:nvSpPr>
        <xdr:cNvPr id="218" name="Object 87" hidden="1"/>
        <xdr:cNvSpPr>
          <a:spLocks noChangeArrowheads="1"/>
        </xdr:cNvSpPr>
      </xdr:nvSpPr>
      <xdr:spPr bwMode="auto">
        <a:xfrm>
          <a:off x="85725" y="25203150"/>
          <a:ext cx="523875" cy="323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0</xdr:col>
      <xdr:colOff>85725</xdr:colOff>
      <xdr:row>112</xdr:row>
      <xdr:rowOff>0</xdr:rowOff>
    </xdr:from>
    <xdr:ext cx="523875" cy="552450"/>
    <xdr:sp macro="" textlink="">
      <xdr:nvSpPr>
        <xdr:cNvPr id="219" name="Object 40" hidden="1"/>
        <xdr:cNvSpPr>
          <a:spLocks noChangeArrowheads="1"/>
        </xdr:cNvSpPr>
      </xdr:nvSpPr>
      <xdr:spPr bwMode="auto">
        <a:xfrm>
          <a:off x="85725" y="25203150"/>
          <a:ext cx="523875" cy="552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0</xdr:col>
      <xdr:colOff>85725</xdr:colOff>
      <xdr:row>112</xdr:row>
      <xdr:rowOff>0</xdr:rowOff>
    </xdr:from>
    <xdr:ext cx="523875" cy="552450"/>
    <xdr:sp macro="" textlink="">
      <xdr:nvSpPr>
        <xdr:cNvPr id="220" name="Object 87" hidden="1"/>
        <xdr:cNvSpPr>
          <a:spLocks noChangeArrowheads="1"/>
        </xdr:cNvSpPr>
      </xdr:nvSpPr>
      <xdr:spPr bwMode="auto">
        <a:xfrm>
          <a:off x="85725" y="25203150"/>
          <a:ext cx="523875" cy="552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0</xdr:col>
      <xdr:colOff>85725</xdr:colOff>
      <xdr:row>112</xdr:row>
      <xdr:rowOff>0</xdr:rowOff>
    </xdr:from>
    <xdr:ext cx="523875" cy="552450"/>
    <xdr:sp macro="" textlink="">
      <xdr:nvSpPr>
        <xdr:cNvPr id="221" name="Object 40" hidden="1"/>
        <xdr:cNvSpPr>
          <a:spLocks noChangeArrowheads="1"/>
        </xdr:cNvSpPr>
      </xdr:nvSpPr>
      <xdr:spPr bwMode="auto">
        <a:xfrm>
          <a:off x="85725" y="25203150"/>
          <a:ext cx="523875" cy="552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0</xdr:col>
      <xdr:colOff>85725</xdr:colOff>
      <xdr:row>112</xdr:row>
      <xdr:rowOff>0</xdr:rowOff>
    </xdr:from>
    <xdr:ext cx="523875" cy="552450"/>
    <xdr:sp macro="" textlink="">
      <xdr:nvSpPr>
        <xdr:cNvPr id="222" name="Object 87" hidden="1"/>
        <xdr:cNvSpPr>
          <a:spLocks noChangeArrowheads="1"/>
        </xdr:cNvSpPr>
      </xdr:nvSpPr>
      <xdr:spPr bwMode="auto">
        <a:xfrm>
          <a:off x="85725" y="25203150"/>
          <a:ext cx="523875" cy="552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1</xdr:col>
      <xdr:colOff>19050</xdr:colOff>
      <xdr:row>112</xdr:row>
      <xdr:rowOff>0</xdr:rowOff>
    </xdr:from>
    <xdr:ext cx="552450" cy="409575"/>
    <xdr:sp macro="" textlink="">
      <xdr:nvSpPr>
        <xdr:cNvPr id="223" name="Object 14" hidden="1"/>
        <xdr:cNvSpPr>
          <a:spLocks noChangeArrowheads="1"/>
        </xdr:cNvSpPr>
      </xdr:nvSpPr>
      <xdr:spPr bwMode="auto">
        <a:xfrm>
          <a:off x="200025" y="25203150"/>
          <a:ext cx="552450" cy="4095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0</xdr:col>
      <xdr:colOff>85725</xdr:colOff>
      <xdr:row>112</xdr:row>
      <xdr:rowOff>0</xdr:rowOff>
    </xdr:from>
    <xdr:ext cx="581025" cy="419100"/>
    <xdr:sp macro="" textlink="">
      <xdr:nvSpPr>
        <xdr:cNvPr id="224" name="Object 56" hidden="1"/>
        <xdr:cNvSpPr>
          <a:spLocks noChangeArrowheads="1"/>
        </xdr:cNvSpPr>
      </xdr:nvSpPr>
      <xdr:spPr bwMode="auto">
        <a:xfrm>
          <a:off x="85725" y="25203150"/>
          <a:ext cx="581025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0</xdr:col>
      <xdr:colOff>85725</xdr:colOff>
      <xdr:row>112</xdr:row>
      <xdr:rowOff>0</xdr:rowOff>
    </xdr:from>
    <xdr:ext cx="581025" cy="419100"/>
    <xdr:sp macro="" textlink="">
      <xdr:nvSpPr>
        <xdr:cNvPr id="225" name="Object 56" hidden="1"/>
        <xdr:cNvSpPr>
          <a:spLocks noChangeArrowheads="1"/>
        </xdr:cNvSpPr>
      </xdr:nvSpPr>
      <xdr:spPr bwMode="auto">
        <a:xfrm>
          <a:off x="85725" y="25203150"/>
          <a:ext cx="581025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0</xdr:col>
      <xdr:colOff>85725</xdr:colOff>
      <xdr:row>55</xdr:row>
      <xdr:rowOff>104775</xdr:rowOff>
    </xdr:from>
    <xdr:ext cx="523875" cy="323850"/>
    <xdr:sp macro="" textlink="">
      <xdr:nvSpPr>
        <xdr:cNvPr id="235" name="Object 40" hidden="1"/>
        <xdr:cNvSpPr>
          <a:spLocks noChangeArrowheads="1"/>
        </xdr:cNvSpPr>
      </xdr:nvSpPr>
      <xdr:spPr bwMode="auto">
        <a:xfrm>
          <a:off x="85725" y="10706100"/>
          <a:ext cx="523875" cy="323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0</xdr:col>
      <xdr:colOff>85725</xdr:colOff>
      <xdr:row>55</xdr:row>
      <xdr:rowOff>104775</xdr:rowOff>
    </xdr:from>
    <xdr:ext cx="523875" cy="323850"/>
    <xdr:sp macro="" textlink="">
      <xdr:nvSpPr>
        <xdr:cNvPr id="236" name="Object 87" hidden="1"/>
        <xdr:cNvSpPr>
          <a:spLocks noChangeArrowheads="1"/>
        </xdr:cNvSpPr>
      </xdr:nvSpPr>
      <xdr:spPr bwMode="auto">
        <a:xfrm>
          <a:off x="85725" y="10706100"/>
          <a:ext cx="523875" cy="323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0</xdr:col>
      <xdr:colOff>85725</xdr:colOff>
      <xdr:row>55</xdr:row>
      <xdr:rowOff>104775</xdr:rowOff>
    </xdr:from>
    <xdr:ext cx="523875" cy="323850"/>
    <xdr:sp macro="" textlink="">
      <xdr:nvSpPr>
        <xdr:cNvPr id="237" name="Object 40" hidden="1"/>
        <xdr:cNvSpPr>
          <a:spLocks noChangeArrowheads="1"/>
        </xdr:cNvSpPr>
      </xdr:nvSpPr>
      <xdr:spPr bwMode="auto">
        <a:xfrm>
          <a:off x="85725" y="10706100"/>
          <a:ext cx="523875" cy="323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0</xdr:col>
      <xdr:colOff>85725</xdr:colOff>
      <xdr:row>55</xdr:row>
      <xdr:rowOff>104775</xdr:rowOff>
    </xdr:from>
    <xdr:ext cx="523875" cy="323850"/>
    <xdr:sp macro="" textlink="">
      <xdr:nvSpPr>
        <xdr:cNvPr id="238" name="Object 87" hidden="1"/>
        <xdr:cNvSpPr>
          <a:spLocks noChangeArrowheads="1"/>
        </xdr:cNvSpPr>
      </xdr:nvSpPr>
      <xdr:spPr bwMode="auto">
        <a:xfrm>
          <a:off x="85725" y="10706100"/>
          <a:ext cx="523875" cy="323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0</xdr:col>
      <xdr:colOff>85725</xdr:colOff>
      <xdr:row>77</xdr:row>
      <xdr:rowOff>104775</xdr:rowOff>
    </xdr:from>
    <xdr:ext cx="523875" cy="323850"/>
    <xdr:sp macro="" textlink="">
      <xdr:nvSpPr>
        <xdr:cNvPr id="239" name="Object 40" hidden="1"/>
        <xdr:cNvSpPr>
          <a:spLocks noChangeArrowheads="1"/>
        </xdr:cNvSpPr>
      </xdr:nvSpPr>
      <xdr:spPr bwMode="auto">
        <a:xfrm>
          <a:off x="85725" y="15106650"/>
          <a:ext cx="523875" cy="323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0</xdr:col>
      <xdr:colOff>85725</xdr:colOff>
      <xdr:row>77</xdr:row>
      <xdr:rowOff>104775</xdr:rowOff>
    </xdr:from>
    <xdr:ext cx="523875" cy="323850"/>
    <xdr:sp macro="" textlink="">
      <xdr:nvSpPr>
        <xdr:cNvPr id="240" name="Object 87" hidden="1"/>
        <xdr:cNvSpPr>
          <a:spLocks noChangeArrowheads="1"/>
        </xdr:cNvSpPr>
      </xdr:nvSpPr>
      <xdr:spPr bwMode="auto">
        <a:xfrm>
          <a:off x="85725" y="15106650"/>
          <a:ext cx="523875" cy="323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0</xdr:col>
      <xdr:colOff>85725</xdr:colOff>
      <xdr:row>98</xdr:row>
      <xdr:rowOff>0</xdr:rowOff>
    </xdr:from>
    <xdr:ext cx="523875" cy="323850"/>
    <xdr:sp macro="" textlink="">
      <xdr:nvSpPr>
        <xdr:cNvPr id="241" name="Object 40" hidden="1"/>
        <xdr:cNvSpPr>
          <a:spLocks noChangeArrowheads="1"/>
        </xdr:cNvSpPr>
      </xdr:nvSpPr>
      <xdr:spPr bwMode="auto">
        <a:xfrm>
          <a:off x="85725" y="19507200"/>
          <a:ext cx="523875" cy="323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0</xdr:col>
      <xdr:colOff>85725</xdr:colOff>
      <xdr:row>98</xdr:row>
      <xdr:rowOff>0</xdr:rowOff>
    </xdr:from>
    <xdr:ext cx="523875" cy="323850"/>
    <xdr:sp macro="" textlink="">
      <xdr:nvSpPr>
        <xdr:cNvPr id="242" name="Object 87" hidden="1"/>
        <xdr:cNvSpPr>
          <a:spLocks noChangeArrowheads="1"/>
        </xdr:cNvSpPr>
      </xdr:nvSpPr>
      <xdr:spPr bwMode="auto">
        <a:xfrm>
          <a:off x="85725" y="19507200"/>
          <a:ext cx="523875" cy="323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0</xdr:col>
      <xdr:colOff>85725</xdr:colOff>
      <xdr:row>112</xdr:row>
      <xdr:rowOff>0</xdr:rowOff>
    </xdr:from>
    <xdr:ext cx="523875" cy="323850"/>
    <xdr:sp macro="" textlink="">
      <xdr:nvSpPr>
        <xdr:cNvPr id="243" name="Object 40" hidden="1"/>
        <xdr:cNvSpPr>
          <a:spLocks noChangeArrowheads="1"/>
        </xdr:cNvSpPr>
      </xdr:nvSpPr>
      <xdr:spPr bwMode="auto">
        <a:xfrm>
          <a:off x="85725" y="23907750"/>
          <a:ext cx="523875" cy="323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0</xdr:col>
      <xdr:colOff>85725</xdr:colOff>
      <xdr:row>112</xdr:row>
      <xdr:rowOff>0</xdr:rowOff>
    </xdr:from>
    <xdr:ext cx="523875" cy="323850"/>
    <xdr:sp macro="" textlink="">
      <xdr:nvSpPr>
        <xdr:cNvPr id="244" name="Object 87" hidden="1"/>
        <xdr:cNvSpPr>
          <a:spLocks noChangeArrowheads="1"/>
        </xdr:cNvSpPr>
      </xdr:nvSpPr>
      <xdr:spPr bwMode="auto">
        <a:xfrm>
          <a:off x="85725" y="23907750"/>
          <a:ext cx="523875" cy="323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1</xdr:col>
      <xdr:colOff>104775</xdr:colOff>
      <xdr:row>8</xdr:row>
      <xdr:rowOff>115826</xdr:rowOff>
    </xdr:from>
    <xdr:to>
      <xdr:col>3</xdr:col>
      <xdr:colOff>152400</xdr:colOff>
      <xdr:row>13</xdr:row>
      <xdr:rowOff>178692</xdr:rowOff>
    </xdr:to>
    <xdr:pic>
      <xdr:nvPicPr>
        <xdr:cNvPr id="246" name="Рисунок 24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85925">
          <a:off x="285750" y="1315976"/>
          <a:ext cx="885825" cy="1062991"/>
        </a:xfrm>
        <a:prstGeom prst="rect">
          <a:avLst/>
        </a:prstGeom>
      </xdr:spPr>
    </xdr:pic>
    <xdr:clientData/>
  </xdr:twoCellAnchor>
  <xdr:twoCellAnchor editAs="oneCell">
    <xdr:from>
      <xdr:col>5</xdr:col>
      <xdr:colOff>7125</xdr:colOff>
      <xdr:row>8</xdr:row>
      <xdr:rowOff>71373</xdr:rowOff>
    </xdr:from>
    <xdr:to>
      <xdr:col>7</xdr:col>
      <xdr:colOff>57150</xdr:colOff>
      <xdr:row>13</xdr:row>
      <xdr:rowOff>185055</xdr:rowOff>
    </xdr:to>
    <xdr:pic>
      <xdr:nvPicPr>
        <xdr:cNvPr id="247" name="Рисунок 24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15334">
          <a:off x="1978800" y="1271523"/>
          <a:ext cx="888225" cy="1113807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41</xdr:row>
      <xdr:rowOff>9525</xdr:rowOff>
    </xdr:from>
    <xdr:to>
      <xdr:col>2</xdr:col>
      <xdr:colOff>152400</xdr:colOff>
      <xdr:row>43</xdr:row>
      <xdr:rowOff>19050</xdr:rowOff>
    </xdr:to>
    <xdr:sp macro="" textlink="">
      <xdr:nvSpPr>
        <xdr:cNvPr id="248" name="Object 14" hidden="1"/>
        <xdr:cNvSpPr>
          <a:spLocks noChangeArrowheads="1"/>
        </xdr:cNvSpPr>
      </xdr:nvSpPr>
      <xdr:spPr bwMode="auto">
        <a:xfrm>
          <a:off x="200025" y="3771900"/>
          <a:ext cx="552450" cy="4095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28697</xdr:colOff>
      <xdr:row>42</xdr:row>
      <xdr:rowOff>14106</xdr:rowOff>
    </xdr:from>
    <xdr:to>
      <xdr:col>2</xdr:col>
      <xdr:colOff>729</xdr:colOff>
      <xdr:row>43</xdr:row>
      <xdr:rowOff>190</xdr:rowOff>
    </xdr:to>
    <xdr:grpSp>
      <xdr:nvGrpSpPr>
        <xdr:cNvPr id="249" name="Группа 248"/>
        <xdr:cNvGrpSpPr>
          <a:grpSpLocks noChangeAspect="1"/>
        </xdr:cNvGrpSpPr>
      </xdr:nvGrpSpPr>
      <xdr:grpSpPr>
        <a:xfrm>
          <a:off x="209672" y="8377056"/>
          <a:ext cx="391132" cy="186109"/>
          <a:chOff x="247169" y="1578778"/>
          <a:chExt cx="534799" cy="162366"/>
        </a:xfrm>
      </xdr:grpSpPr>
      <xdr:sp macro="" textlink="">
        <xdr:nvSpPr>
          <xdr:cNvPr id="250" name="TextBox 249"/>
          <xdr:cNvSpPr txBox="1"/>
        </xdr:nvSpPr>
        <xdr:spPr>
          <a:xfrm>
            <a:off x="513498" y="1578778"/>
            <a:ext cx="268470" cy="9393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lIns="0" tIns="0" rIns="0" bIns="0" rtlCol="0" anchor="t">
            <a:noAutofit/>
          </a:bodyPr>
          <a:lstStyle/>
          <a:p>
            <a:pPr algn="l"/>
            <a:r>
              <a:rPr lang="ru-RU" sz="500" baseline="0">
                <a:solidFill>
                  <a:schemeClr val="dk1"/>
                </a:solidFill>
              </a:rPr>
              <a:t>Ширина</a:t>
            </a:r>
          </a:p>
        </xdr:txBody>
      </xdr:sp>
      <xdr:sp macro="" textlink="">
        <xdr:nvSpPr>
          <xdr:cNvPr id="251" name="TextBox 250"/>
          <xdr:cNvSpPr txBox="1"/>
        </xdr:nvSpPr>
        <xdr:spPr>
          <a:xfrm>
            <a:off x="247169" y="1647208"/>
            <a:ext cx="232884" cy="9393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lIns="0" tIns="0" rIns="0" bIns="0" rtlCol="0" anchor="t">
            <a:noAutofit/>
          </a:bodyPr>
          <a:lstStyle/>
          <a:p>
            <a:pPr algn="l"/>
            <a:r>
              <a:rPr lang="ru-RU" sz="500" baseline="0">
                <a:solidFill>
                  <a:schemeClr val="dk1"/>
                </a:solidFill>
              </a:rPr>
              <a:t>Высота</a:t>
            </a:r>
          </a:p>
        </xdr:txBody>
      </xdr:sp>
    </xdr:grpSp>
    <xdr:clientData/>
  </xdr:twoCellAnchor>
  <xdr:twoCellAnchor editAs="oneCell">
    <xdr:from>
      <xdr:col>1</xdr:col>
      <xdr:colOff>19050</xdr:colOff>
      <xdr:row>63</xdr:row>
      <xdr:rowOff>9525</xdr:rowOff>
    </xdr:from>
    <xdr:to>
      <xdr:col>2</xdr:col>
      <xdr:colOff>152400</xdr:colOff>
      <xdr:row>65</xdr:row>
      <xdr:rowOff>19050</xdr:rowOff>
    </xdr:to>
    <xdr:sp macro="" textlink="">
      <xdr:nvSpPr>
        <xdr:cNvPr id="252" name="Object 14" hidden="1"/>
        <xdr:cNvSpPr>
          <a:spLocks noChangeArrowheads="1"/>
        </xdr:cNvSpPr>
      </xdr:nvSpPr>
      <xdr:spPr bwMode="auto">
        <a:xfrm>
          <a:off x="200025" y="3771900"/>
          <a:ext cx="552450" cy="4095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28697</xdr:colOff>
      <xdr:row>64</xdr:row>
      <xdr:rowOff>14106</xdr:rowOff>
    </xdr:from>
    <xdr:to>
      <xdr:col>2</xdr:col>
      <xdr:colOff>729</xdr:colOff>
      <xdr:row>65</xdr:row>
      <xdr:rowOff>190</xdr:rowOff>
    </xdr:to>
    <xdr:grpSp>
      <xdr:nvGrpSpPr>
        <xdr:cNvPr id="253" name="Группа 252"/>
        <xdr:cNvGrpSpPr>
          <a:grpSpLocks noChangeAspect="1"/>
        </xdr:cNvGrpSpPr>
      </xdr:nvGrpSpPr>
      <xdr:grpSpPr>
        <a:xfrm>
          <a:off x="209672" y="12777606"/>
          <a:ext cx="391132" cy="186109"/>
          <a:chOff x="247169" y="1578778"/>
          <a:chExt cx="534799" cy="162366"/>
        </a:xfrm>
      </xdr:grpSpPr>
      <xdr:sp macro="" textlink="">
        <xdr:nvSpPr>
          <xdr:cNvPr id="254" name="TextBox 253"/>
          <xdr:cNvSpPr txBox="1"/>
        </xdr:nvSpPr>
        <xdr:spPr>
          <a:xfrm>
            <a:off x="513498" y="1578778"/>
            <a:ext cx="268470" cy="9393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lIns="0" tIns="0" rIns="0" bIns="0" rtlCol="0" anchor="t">
            <a:noAutofit/>
          </a:bodyPr>
          <a:lstStyle/>
          <a:p>
            <a:pPr algn="l"/>
            <a:r>
              <a:rPr lang="ru-RU" sz="500" baseline="0">
                <a:solidFill>
                  <a:schemeClr val="dk1"/>
                </a:solidFill>
              </a:rPr>
              <a:t>Ширина</a:t>
            </a:r>
          </a:p>
        </xdr:txBody>
      </xdr:sp>
      <xdr:sp macro="" textlink="">
        <xdr:nvSpPr>
          <xdr:cNvPr id="255" name="TextBox 254"/>
          <xdr:cNvSpPr txBox="1"/>
        </xdr:nvSpPr>
        <xdr:spPr>
          <a:xfrm>
            <a:off x="247169" y="1647208"/>
            <a:ext cx="232884" cy="9393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lIns="0" tIns="0" rIns="0" bIns="0" rtlCol="0" anchor="t">
            <a:noAutofit/>
          </a:bodyPr>
          <a:lstStyle/>
          <a:p>
            <a:pPr algn="l"/>
            <a:r>
              <a:rPr lang="ru-RU" sz="500" baseline="0">
                <a:solidFill>
                  <a:schemeClr val="dk1"/>
                </a:solidFill>
              </a:rPr>
              <a:t>Высота</a:t>
            </a:r>
          </a:p>
        </xdr:txBody>
      </xdr:sp>
    </xdr:grpSp>
    <xdr:clientData/>
  </xdr:twoCellAnchor>
  <xdr:twoCellAnchor editAs="oneCell">
    <xdr:from>
      <xdr:col>1</xdr:col>
      <xdr:colOff>19050</xdr:colOff>
      <xdr:row>85</xdr:row>
      <xdr:rowOff>9525</xdr:rowOff>
    </xdr:from>
    <xdr:to>
      <xdr:col>2</xdr:col>
      <xdr:colOff>152400</xdr:colOff>
      <xdr:row>87</xdr:row>
      <xdr:rowOff>19050</xdr:rowOff>
    </xdr:to>
    <xdr:sp macro="" textlink="">
      <xdr:nvSpPr>
        <xdr:cNvPr id="256" name="Object 14" hidden="1"/>
        <xdr:cNvSpPr>
          <a:spLocks noChangeArrowheads="1"/>
        </xdr:cNvSpPr>
      </xdr:nvSpPr>
      <xdr:spPr bwMode="auto">
        <a:xfrm>
          <a:off x="200025" y="3771900"/>
          <a:ext cx="552450" cy="4095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28697</xdr:colOff>
      <xdr:row>86</xdr:row>
      <xdr:rowOff>14106</xdr:rowOff>
    </xdr:from>
    <xdr:to>
      <xdr:col>2</xdr:col>
      <xdr:colOff>729</xdr:colOff>
      <xdr:row>87</xdr:row>
      <xdr:rowOff>190</xdr:rowOff>
    </xdr:to>
    <xdr:grpSp>
      <xdr:nvGrpSpPr>
        <xdr:cNvPr id="257" name="Группа 256"/>
        <xdr:cNvGrpSpPr>
          <a:grpSpLocks noChangeAspect="1"/>
        </xdr:cNvGrpSpPr>
      </xdr:nvGrpSpPr>
      <xdr:grpSpPr>
        <a:xfrm>
          <a:off x="209672" y="17178156"/>
          <a:ext cx="391132" cy="186109"/>
          <a:chOff x="247169" y="1578778"/>
          <a:chExt cx="534799" cy="162366"/>
        </a:xfrm>
      </xdr:grpSpPr>
      <xdr:sp macro="" textlink="">
        <xdr:nvSpPr>
          <xdr:cNvPr id="258" name="TextBox 257"/>
          <xdr:cNvSpPr txBox="1"/>
        </xdr:nvSpPr>
        <xdr:spPr>
          <a:xfrm>
            <a:off x="513498" y="1578778"/>
            <a:ext cx="268470" cy="9393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lIns="0" tIns="0" rIns="0" bIns="0" rtlCol="0" anchor="t">
            <a:noAutofit/>
          </a:bodyPr>
          <a:lstStyle/>
          <a:p>
            <a:pPr algn="l"/>
            <a:r>
              <a:rPr lang="ru-RU" sz="500" baseline="0">
                <a:solidFill>
                  <a:schemeClr val="dk1"/>
                </a:solidFill>
              </a:rPr>
              <a:t>Ширина</a:t>
            </a:r>
          </a:p>
        </xdr:txBody>
      </xdr:sp>
      <xdr:sp macro="" textlink="">
        <xdr:nvSpPr>
          <xdr:cNvPr id="259" name="TextBox 258"/>
          <xdr:cNvSpPr txBox="1"/>
        </xdr:nvSpPr>
        <xdr:spPr>
          <a:xfrm>
            <a:off x="247169" y="1647208"/>
            <a:ext cx="232884" cy="9393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lIns="0" tIns="0" rIns="0" bIns="0" rtlCol="0" anchor="t">
            <a:noAutofit/>
          </a:bodyPr>
          <a:lstStyle/>
          <a:p>
            <a:pPr algn="l"/>
            <a:r>
              <a:rPr lang="ru-RU" sz="500" baseline="0">
                <a:solidFill>
                  <a:schemeClr val="dk1"/>
                </a:solidFill>
              </a:rPr>
              <a:t>Высота</a:t>
            </a:r>
          </a:p>
        </xdr:txBody>
      </xdr:sp>
    </xdr:grpSp>
    <xdr:clientData/>
  </xdr:twoCellAnchor>
  <xdr:twoCellAnchor editAs="oneCell">
    <xdr:from>
      <xdr:col>1</xdr:col>
      <xdr:colOff>19050</xdr:colOff>
      <xdr:row>99</xdr:row>
      <xdr:rowOff>9525</xdr:rowOff>
    </xdr:from>
    <xdr:to>
      <xdr:col>2</xdr:col>
      <xdr:colOff>152400</xdr:colOff>
      <xdr:row>101</xdr:row>
      <xdr:rowOff>19050</xdr:rowOff>
    </xdr:to>
    <xdr:sp macro="" textlink="">
      <xdr:nvSpPr>
        <xdr:cNvPr id="260" name="Object 14" hidden="1"/>
        <xdr:cNvSpPr>
          <a:spLocks noChangeArrowheads="1"/>
        </xdr:cNvSpPr>
      </xdr:nvSpPr>
      <xdr:spPr bwMode="auto">
        <a:xfrm>
          <a:off x="200025" y="3771900"/>
          <a:ext cx="552450" cy="4095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28697</xdr:colOff>
      <xdr:row>100</xdr:row>
      <xdr:rowOff>14106</xdr:rowOff>
    </xdr:from>
    <xdr:to>
      <xdr:col>2</xdr:col>
      <xdr:colOff>729</xdr:colOff>
      <xdr:row>101</xdr:row>
      <xdr:rowOff>190</xdr:rowOff>
    </xdr:to>
    <xdr:grpSp>
      <xdr:nvGrpSpPr>
        <xdr:cNvPr id="261" name="Группа 260"/>
        <xdr:cNvGrpSpPr>
          <a:grpSpLocks noChangeAspect="1"/>
        </xdr:cNvGrpSpPr>
      </xdr:nvGrpSpPr>
      <xdr:grpSpPr>
        <a:xfrm>
          <a:off x="209672" y="19978506"/>
          <a:ext cx="391132" cy="186109"/>
          <a:chOff x="247169" y="1578778"/>
          <a:chExt cx="534799" cy="162366"/>
        </a:xfrm>
      </xdr:grpSpPr>
      <xdr:sp macro="" textlink="">
        <xdr:nvSpPr>
          <xdr:cNvPr id="262" name="TextBox 261"/>
          <xdr:cNvSpPr txBox="1"/>
        </xdr:nvSpPr>
        <xdr:spPr>
          <a:xfrm>
            <a:off x="513498" y="1578778"/>
            <a:ext cx="268470" cy="9393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lIns="0" tIns="0" rIns="0" bIns="0" rtlCol="0" anchor="t">
            <a:noAutofit/>
          </a:bodyPr>
          <a:lstStyle/>
          <a:p>
            <a:pPr algn="l"/>
            <a:r>
              <a:rPr lang="ru-RU" sz="500" baseline="0">
                <a:solidFill>
                  <a:schemeClr val="dk1"/>
                </a:solidFill>
              </a:rPr>
              <a:t>Ширина</a:t>
            </a:r>
          </a:p>
        </xdr:txBody>
      </xdr:sp>
      <xdr:sp macro="" textlink="">
        <xdr:nvSpPr>
          <xdr:cNvPr id="263" name="TextBox 262"/>
          <xdr:cNvSpPr txBox="1"/>
        </xdr:nvSpPr>
        <xdr:spPr>
          <a:xfrm>
            <a:off x="247169" y="1647208"/>
            <a:ext cx="232884" cy="9393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lIns="0" tIns="0" rIns="0" bIns="0" rtlCol="0" anchor="t">
            <a:noAutofit/>
          </a:bodyPr>
          <a:lstStyle/>
          <a:p>
            <a:pPr algn="l"/>
            <a:r>
              <a:rPr lang="ru-RU" sz="500" baseline="0">
                <a:solidFill>
                  <a:schemeClr val="dk1"/>
                </a:solidFill>
              </a:rPr>
              <a:t>Высота</a:t>
            </a:r>
          </a:p>
        </xdr:txBody>
      </xdr:sp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47625</xdr:colOff>
      <xdr:row>45</xdr:row>
      <xdr:rowOff>0</xdr:rowOff>
    </xdr:from>
    <xdr:ext cx="595032" cy="409576"/>
    <xdr:sp macro="" textlink="">
      <xdr:nvSpPr>
        <xdr:cNvPr id="2" name="Object 14" hidden="1"/>
        <xdr:cNvSpPr>
          <a:spLocks noChangeArrowheads="1"/>
        </xdr:cNvSpPr>
      </xdr:nvSpPr>
      <xdr:spPr bwMode="auto">
        <a:xfrm>
          <a:off x="47625" y="7381875"/>
          <a:ext cx="595032" cy="4095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17</xdr:col>
      <xdr:colOff>47625</xdr:colOff>
      <xdr:row>45</xdr:row>
      <xdr:rowOff>0</xdr:rowOff>
    </xdr:from>
    <xdr:ext cx="604558" cy="409576"/>
    <xdr:sp macro="" textlink="">
      <xdr:nvSpPr>
        <xdr:cNvPr id="3" name="Object 33" hidden="1"/>
        <xdr:cNvSpPr>
          <a:spLocks noChangeArrowheads="1"/>
        </xdr:cNvSpPr>
      </xdr:nvSpPr>
      <xdr:spPr bwMode="auto">
        <a:xfrm>
          <a:off x="6257925" y="7381875"/>
          <a:ext cx="604558" cy="4095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17</xdr:col>
      <xdr:colOff>47625</xdr:colOff>
      <xdr:row>45</xdr:row>
      <xdr:rowOff>0</xdr:rowOff>
    </xdr:from>
    <xdr:ext cx="590550" cy="416299"/>
    <xdr:sp macro="" textlink="">
      <xdr:nvSpPr>
        <xdr:cNvPr id="4" name="Object 14" hidden="1"/>
        <xdr:cNvSpPr>
          <a:spLocks noChangeArrowheads="1"/>
        </xdr:cNvSpPr>
      </xdr:nvSpPr>
      <xdr:spPr bwMode="auto">
        <a:xfrm>
          <a:off x="6257925" y="7381875"/>
          <a:ext cx="590550" cy="41629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0</xdr:col>
      <xdr:colOff>161925</xdr:colOff>
      <xdr:row>45</xdr:row>
      <xdr:rowOff>0</xdr:rowOff>
    </xdr:from>
    <xdr:ext cx="495300" cy="285750"/>
    <xdr:sp macro="" textlink="">
      <xdr:nvSpPr>
        <xdr:cNvPr id="5" name="Object 9" hidden="1"/>
        <xdr:cNvSpPr>
          <a:spLocks noChangeArrowheads="1"/>
        </xdr:cNvSpPr>
      </xdr:nvSpPr>
      <xdr:spPr bwMode="auto">
        <a:xfrm>
          <a:off x="123825" y="7381875"/>
          <a:ext cx="495300" cy="2857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0</xdr:col>
      <xdr:colOff>200025</xdr:colOff>
      <xdr:row>45</xdr:row>
      <xdr:rowOff>0</xdr:rowOff>
    </xdr:from>
    <xdr:ext cx="476250" cy="304800"/>
    <xdr:sp macro="" textlink="">
      <xdr:nvSpPr>
        <xdr:cNvPr id="6" name="Object 8" hidden="1"/>
        <xdr:cNvSpPr>
          <a:spLocks noChangeArrowheads="1"/>
        </xdr:cNvSpPr>
      </xdr:nvSpPr>
      <xdr:spPr bwMode="auto">
        <a:xfrm>
          <a:off x="123825" y="7381875"/>
          <a:ext cx="476250" cy="304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0</xdr:col>
      <xdr:colOff>190500</xdr:colOff>
      <xdr:row>45</xdr:row>
      <xdr:rowOff>0</xdr:rowOff>
    </xdr:from>
    <xdr:ext cx="628650" cy="390525"/>
    <xdr:sp macro="" textlink="">
      <xdr:nvSpPr>
        <xdr:cNvPr id="7" name="Object 6" hidden="1"/>
        <xdr:cNvSpPr>
          <a:spLocks noChangeArrowheads="1"/>
        </xdr:cNvSpPr>
      </xdr:nvSpPr>
      <xdr:spPr bwMode="auto">
        <a:xfrm>
          <a:off x="123825" y="7381875"/>
          <a:ext cx="628650" cy="390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1</xdr:col>
      <xdr:colOff>19050</xdr:colOff>
      <xdr:row>45</xdr:row>
      <xdr:rowOff>0</xdr:rowOff>
    </xdr:from>
    <xdr:ext cx="552450" cy="409575"/>
    <xdr:sp macro="" textlink="">
      <xdr:nvSpPr>
        <xdr:cNvPr id="8" name="Object 14" hidden="1"/>
        <xdr:cNvSpPr>
          <a:spLocks noChangeArrowheads="1"/>
        </xdr:cNvSpPr>
      </xdr:nvSpPr>
      <xdr:spPr bwMode="auto">
        <a:xfrm>
          <a:off x="142875" y="7381875"/>
          <a:ext cx="552450" cy="4095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0</xdr:col>
      <xdr:colOff>85725</xdr:colOff>
      <xdr:row>45</xdr:row>
      <xdr:rowOff>0</xdr:rowOff>
    </xdr:from>
    <xdr:ext cx="581025" cy="419100"/>
    <xdr:sp macro="" textlink="">
      <xdr:nvSpPr>
        <xdr:cNvPr id="9" name="Object 56" hidden="1"/>
        <xdr:cNvSpPr>
          <a:spLocks noChangeArrowheads="1"/>
        </xdr:cNvSpPr>
      </xdr:nvSpPr>
      <xdr:spPr bwMode="auto">
        <a:xfrm>
          <a:off x="85725" y="7381875"/>
          <a:ext cx="581025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0</xdr:col>
      <xdr:colOff>85725</xdr:colOff>
      <xdr:row>45</xdr:row>
      <xdr:rowOff>0</xdr:rowOff>
    </xdr:from>
    <xdr:ext cx="581025" cy="419100"/>
    <xdr:sp macro="" textlink="">
      <xdr:nvSpPr>
        <xdr:cNvPr id="10" name="Object 56" hidden="1"/>
        <xdr:cNvSpPr>
          <a:spLocks noChangeArrowheads="1"/>
        </xdr:cNvSpPr>
      </xdr:nvSpPr>
      <xdr:spPr bwMode="auto">
        <a:xfrm>
          <a:off x="85725" y="7381875"/>
          <a:ext cx="581025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17</xdr:col>
      <xdr:colOff>47625</xdr:colOff>
      <xdr:row>45</xdr:row>
      <xdr:rowOff>0</xdr:rowOff>
    </xdr:from>
    <xdr:ext cx="598345" cy="404606"/>
    <xdr:sp macro="" textlink="">
      <xdr:nvSpPr>
        <xdr:cNvPr id="11" name="Object 14" hidden="1"/>
        <xdr:cNvSpPr>
          <a:spLocks noChangeArrowheads="1"/>
        </xdr:cNvSpPr>
      </xdr:nvSpPr>
      <xdr:spPr bwMode="auto">
        <a:xfrm>
          <a:off x="6257925" y="7381875"/>
          <a:ext cx="598345" cy="40460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17</xdr:col>
      <xdr:colOff>161925</xdr:colOff>
      <xdr:row>45</xdr:row>
      <xdr:rowOff>0</xdr:rowOff>
    </xdr:from>
    <xdr:ext cx="498613" cy="283265"/>
    <xdr:sp macro="" textlink="">
      <xdr:nvSpPr>
        <xdr:cNvPr id="12" name="Object 9" hidden="1"/>
        <xdr:cNvSpPr>
          <a:spLocks noChangeArrowheads="1"/>
        </xdr:cNvSpPr>
      </xdr:nvSpPr>
      <xdr:spPr bwMode="auto">
        <a:xfrm>
          <a:off x="6372225" y="7381875"/>
          <a:ext cx="498613" cy="28326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17</xdr:col>
      <xdr:colOff>200025</xdr:colOff>
      <xdr:row>45</xdr:row>
      <xdr:rowOff>0</xdr:rowOff>
    </xdr:from>
    <xdr:ext cx="476250" cy="304800"/>
    <xdr:sp macro="" textlink="">
      <xdr:nvSpPr>
        <xdr:cNvPr id="13" name="Object 8" hidden="1"/>
        <xdr:cNvSpPr>
          <a:spLocks noChangeArrowheads="1"/>
        </xdr:cNvSpPr>
      </xdr:nvSpPr>
      <xdr:spPr bwMode="auto">
        <a:xfrm>
          <a:off x="6410325" y="7381875"/>
          <a:ext cx="476250" cy="304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17</xdr:col>
      <xdr:colOff>190500</xdr:colOff>
      <xdr:row>45</xdr:row>
      <xdr:rowOff>0</xdr:rowOff>
    </xdr:from>
    <xdr:ext cx="628650" cy="390525"/>
    <xdr:sp macro="" textlink="">
      <xdr:nvSpPr>
        <xdr:cNvPr id="14" name="Object 6" hidden="1"/>
        <xdr:cNvSpPr>
          <a:spLocks noChangeArrowheads="1"/>
        </xdr:cNvSpPr>
      </xdr:nvSpPr>
      <xdr:spPr bwMode="auto">
        <a:xfrm>
          <a:off x="6400800" y="7381875"/>
          <a:ext cx="628650" cy="390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18</xdr:col>
      <xdr:colOff>19050</xdr:colOff>
      <xdr:row>45</xdr:row>
      <xdr:rowOff>0</xdr:rowOff>
    </xdr:from>
    <xdr:ext cx="552450" cy="409575"/>
    <xdr:sp macro="" textlink="">
      <xdr:nvSpPr>
        <xdr:cNvPr id="15" name="Object 14" hidden="1"/>
        <xdr:cNvSpPr>
          <a:spLocks noChangeArrowheads="1"/>
        </xdr:cNvSpPr>
      </xdr:nvSpPr>
      <xdr:spPr bwMode="auto">
        <a:xfrm>
          <a:off x="6610350" y="7381875"/>
          <a:ext cx="552450" cy="4095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17</xdr:col>
      <xdr:colOff>85725</xdr:colOff>
      <xdr:row>45</xdr:row>
      <xdr:rowOff>0</xdr:rowOff>
    </xdr:from>
    <xdr:ext cx="581025" cy="419100"/>
    <xdr:sp macro="" textlink="">
      <xdr:nvSpPr>
        <xdr:cNvPr id="16" name="Object 56" hidden="1"/>
        <xdr:cNvSpPr>
          <a:spLocks noChangeArrowheads="1"/>
        </xdr:cNvSpPr>
      </xdr:nvSpPr>
      <xdr:spPr bwMode="auto">
        <a:xfrm>
          <a:off x="6296025" y="7381875"/>
          <a:ext cx="581025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17</xdr:col>
      <xdr:colOff>85725</xdr:colOff>
      <xdr:row>45</xdr:row>
      <xdr:rowOff>0</xdr:rowOff>
    </xdr:from>
    <xdr:ext cx="581025" cy="419100"/>
    <xdr:sp macro="" textlink="">
      <xdr:nvSpPr>
        <xdr:cNvPr id="17" name="Object 56" hidden="1"/>
        <xdr:cNvSpPr>
          <a:spLocks noChangeArrowheads="1"/>
        </xdr:cNvSpPr>
      </xdr:nvSpPr>
      <xdr:spPr bwMode="auto">
        <a:xfrm>
          <a:off x="6296025" y="7381875"/>
          <a:ext cx="581025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9525</xdr:rowOff>
    </xdr:from>
    <xdr:ext cx="595032" cy="409576"/>
    <xdr:sp macro="" textlink="">
      <xdr:nvSpPr>
        <xdr:cNvPr id="18" name="Object 14" hidden="1"/>
        <xdr:cNvSpPr>
          <a:spLocks noChangeArrowheads="1"/>
        </xdr:cNvSpPr>
      </xdr:nvSpPr>
      <xdr:spPr bwMode="auto">
        <a:xfrm>
          <a:off x="123825" y="7562850"/>
          <a:ext cx="595032" cy="4095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104775</xdr:rowOff>
    </xdr:from>
    <xdr:ext cx="495300" cy="285750"/>
    <xdr:sp macro="" textlink="">
      <xdr:nvSpPr>
        <xdr:cNvPr id="19" name="Object 9" hidden="1"/>
        <xdr:cNvSpPr>
          <a:spLocks noChangeArrowheads="1"/>
        </xdr:cNvSpPr>
      </xdr:nvSpPr>
      <xdr:spPr bwMode="auto">
        <a:xfrm>
          <a:off x="123825" y="7658100"/>
          <a:ext cx="495300" cy="2857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76200</xdr:rowOff>
    </xdr:from>
    <xdr:ext cx="476250" cy="304800"/>
    <xdr:sp macro="" textlink="">
      <xdr:nvSpPr>
        <xdr:cNvPr id="20" name="Object 8" hidden="1"/>
        <xdr:cNvSpPr>
          <a:spLocks noChangeArrowheads="1"/>
        </xdr:cNvSpPr>
      </xdr:nvSpPr>
      <xdr:spPr bwMode="auto">
        <a:xfrm>
          <a:off x="123825" y="7629525"/>
          <a:ext cx="476250" cy="304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9525</xdr:rowOff>
    </xdr:from>
    <xdr:ext cx="628650" cy="390525"/>
    <xdr:sp macro="" textlink="">
      <xdr:nvSpPr>
        <xdr:cNvPr id="21" name="Object 6" hidden="1"/>
        <xdr:cNvSpPr>
          <a:spLocks noChangeArrowheads="1"/>
        </xdr:cNvSpPr>
      </xdr:nvSpPr>
      <xdr:spPr bwMode="auto">
        <a:xfrm>
          <a:off x="123825" y="7562850"/>
          <a:ext cx="628650" cy="390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1</xdr:col>
      <xdr:colOff>19050</xdr:colOff>
      <xdr:row>46</xdr:row>
      <xdr:rowOff>9525</xdr:rowOff>
    </xdr:from>
    <xdr:ext cx="552450" cy="409575"/>
    <xdr:sp macro="" textlink="">
      <xdr:nvSpPr>
        <xdr:cNvPr id="22" name="Object 14" hidden="1"/>
        <xdr:cNvSpPr>
          <a:spLocks noChangeArrowheads="1"/>
        </xdr:cNvSpPr>
      </xdr:nvSpPr>
      <xdr:spPr bwMode="auto">
        <a:xfrm>
          <a:off x="142875" y="7562850"/>
          <a:ext cx="552450" cy="4095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581025" cy="419100"/>
    <xdr:sp macro="" textlink="">
      <xdr:nvSpPr>
        <xdr:cNvPr id="23" name="Object 56" hidden="1"/>
        <xdr:cNvSpPr>
          <a:spLocks noChangeArrowheads="1"/>
        </xdr:cNvSpPr>
      </xdr:nvSpPr>
      <xdr:spPr bwMode="auto">
        <a:xfrm>
          <a:off x="123825" y="7553325"/>
          <a:ext cx="581025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581025" cy="419100"/>
    <xdr:sp macro="" textlink="">
      <xdr:nvSpPr>
        <xdr:cNvPr id="24" name="Object 56" hidden="1"/>
        <xdr:cNvSpPr>
          <a:spLocks noChangeArrowheads="1"/>
        </xdr:cNvSpPr>
      </xdr:nvSpPr>
      <xdr:spPr bwMode="auto">
        <a:xfrm>
          <a:off x="123825" y="7553325"/>
          <a:ext cx="581025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>
    <xdr:from>
      <xdr:col>1</xdr:col>
      <xdr:colOff>45386</xdr:colOff>
      <xdr:row>47</xdr:row>
      <xdr:rowOff>20303</xdr:rowOff>
    </xdr:from>
    <xdr:to>
      <xdr:col>1</xdr:col>
      <xdr:colOff>414738</xdr:colOff>
      <xdr:row>48</xdr:row>
      <xdr:rowOff>46174</xdr:rowOff>
    </xdr:to>
    <xdr:grpSp>
      <xdr:nvGrpSpPr>
        <xdr:cNvPr id="25" name="Группа 24"/>
        <xdr:cNvGrpSpPr>
          <a:grpSpLocks noChangeAspect="1"/>
        </xdr:cNvGrpSpPr>
      </xdr:nvGrpSpPr>
      <xdr:grpSpPr>
        <a:xfrm>
          <a:off x="169211" y="7783178"/>
          <a:ext cx="369352" cy="197321"/>
          <a:chOff x="247169" y="1578778"/>
          <a:chExt cx="534799" cy="162366"/>
        </a:xfrm>
      </xdr:grpSpPr>
      <xdr:sp macro="" textlink="">
        <xdr:nvSpPr>
          <xdr:cNvPr id="26" name="TextBox 25"/>
          <xdr:cNvSpPr txBox="1"/>
        </xdr:nvSpPr>
        <xdr:spPr>
          <a:xfrm>
            <a:off x="513498" y="1578778"/>
            <a:ext cx="268470" cy="9393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lIns="0" tIns="0" rIns="0" bIns="0" rtlCol="0" anchor="t">
            <a:noAutofit/>
          </a:bodyPr>
          <a:lstStyle/>
          <a:p>
            <a:pPr algn="l"/>
            <a:r>
              <a:rPr lang="ru-RU" sz="500" baseline="0">
                <a:solidFill>
                  <a:schemeClr val="dk1"/>
                </a:solidFill>
              </a:rPr>
              <a:t>Ширина</a:t>
            </a:r>
          </a:p>
        </xdr:txBody>
      </xdr:sp>
      <xdr:sp macro="" textlink="">
        <xdr:nvSpPr>
          <xdr:cNvPr id="27" name="TextBox 26"/>
          <xdr:cNvSpPr txBox="1"/>
        </xdr:nvSpPr>
        <xdr:spPr>
          <a:xfrm>
            <a:off x="247169" y="1647208"/>
            <a:ext cx="232884" cy="9393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lIns="0" tIns="0" rIns="0" bIns="0" rtlCol="0" anchor="t">
            <a:noAutofit/>
          </a:bodyPr>
          <a:lstStyle/>
          <a:p>
            <a:pPr algn="l"/>
            <a:r>
              <a:rPr lang="ru-RU" sz="500" baseline="0">
                <a:solidFill>
                  <a:schemeClr val="dk1"/>
                </a:solidFill>
              </a:rPr>
              <a:t>Высота</a:t>
            </a:r>
          </a:p>
        </xdr:txBody>
      </xdr:sp>
    </xdr:grpSp>
    <xdr:clientData/>
  </xdr:twoCellAnchor>
  <xdr:oneCellAnchor>
    <xdr:from>
      <xdr:col>1</xdr:col>
      <xdr:colOff>0</xdr:colOff>
      <xdr:row>46</xdr:row>
      <xdr:rowOff>104775</xdr:rowOff>
    </xdr:from>
    <xdr:ext cx="495300" cy="285750"/>
    <xdr:sp macro="" textlink="">
      <xdr:nvSpPr>
        <xdr:cNvPr id="28" name="Object 9" hidden="1"/>
        <xdr:cNvSpPr>
          <a:spLocks noChangeArrowheads="1"/>
        </xdr:cNvSpPr>
      </xdr:nvSpPr>
      <xdr:spPr bwMode="auto">
        <a:xfrm>
          <a:off x="123825" y="7658100"/>
          <a:ext cx="495300" cy="2857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76200</xdr:rowOff>
    </xdr:from>
    <xdr:ext cx="476250" cy="304800"/>
    <xdr:sp macro="" textlink="">
      <xdr:nvSpPr>
        <xdr:cNvPr id="29" name="Object 8" hidden="1"/>
        <xdr:cNvSpPr>
          <a:spLocks noChangeArrowheads="1"/>
        </xdr:cNvSpPr>
      </xdr:nvSpPr>
      <xdr:spPr bwMode="auto">
        <a:xfrm>
          <a:off x="123825" y="7629525"/>
          <a:ext cx="476250" cy="304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9525</xdr:rowOff>
    </xdr:from>
    <xdr:ext cx="628650" cy="390525"/>
    <xdr:sp macro="" textlink="">
      <xdr:nvSpPr>
        <xdr:cNvPr id="30" name="Object 6" hidden="1"/>
        <xdr:cNvSpPr>
          <a:spLocks noChangeArrowheads="1"/>
        </xdr:cNvSpPr>
      </xdr:nvSpPr>
      <xdr:spPr bwMode="auto">
        <a:xfrm>
          <a:off x="123825" y="7562850"/>
          <a:ext cx="628650" cy="390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0</xdr:col>
      <xdr:colOff>47625</xdr:colOff>
      <xdr:row>84</xdr:row>
      <xdr:rowOff>0</xdr:rowOff>
    </xdr:from>
    <xdr:ext cx="595032" cy="409576"/>
    <xdr:sp macro="" textlink="">
      <xdr:nvSpPr>
        <xdr:cNvPr id="31" name="Object 14" hidden="1"/>
        <xdr:cNvSpPr>
          <a:spLocks noChangeArrowheads="1"/>
        </xdr:cNvSpPr>
      </xdr:nvSpPr>
      <xdr:spPr bwMode="auto">
        <a:xfrm>
          <a:off x="47625" y="13773150"/>
          <a:ext cx="595032" cy="4095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17</xdr:col>
      <xdr:colOff>47625</xdr:colOff>
      <xdr:row>84</xdr:row>
      <xdr:rowOff>0</xdr:rowOff>
    </xdr:from>
    <xdr:ext cx="604558" cy="409576"/>
    <xdr:sp macro="" textlink="">
      <xdr:nvSpPr>
        <xdr:cNvPr id="32" name="Object 33" hidden="1"/>
        <xdr:cNvSpPr>
          <a:spLocks noChangeArrowheads="1"/>
        </xdr:cNvSpPr>
      </xdr:nvSpPr>
      <xdr:spPr bwMode="auto">
        <a:xfrm>
          <a:off x="6257925" y="13773150"/>
          <a:ext cx="604558" cy="4095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17</xdr:col>
      <xdr:colOff>47625</xdr:colOff>
      <xdr:row>84</xdr:row>
      <xdr:rowOff>0</xdr:rowOff>
    </xdr:from>
    <xdr:ext cx="590550" cy="416299"/>
    <xdr:sp macro="" textlink="">
      <xdr:nvSpPr>
        <xdr:cNvPr id="33" name="Object 14" hidden="1"/>
        <xdr:cNvSpPr>
          <a:spLocks noChangeArrowheads="1"/>
        </xdr:cNvSpPr>
      </xdr:nvSpPr>
      <xdr:spPr bwMode="auto">
        <a:xfrm>
          <a:off x="6257925" y="13773150"/>
          <a:ext cx="590550" cy="41629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0</xdr:col>
      <xdr:colOff>161925</xdr:colOff>
      <xdr:row>84</xdr:row>
      <xdr:rowOff>0</xdr:rowOff>
    </xdr:from>
    <xdr:ext cx="495300" cy="285750"/>
    <xdr:sp macro="" textlink="">
      <xdr:nvSpPr>
        <xdr:cNvPr id="34" name="Object 9" hidden="1"/>
        <xdr:cNvSpPr>
          <a:spLocks noChangeArrowheads="1"/>
        </xdr:cNvSpPr>
      </xdr:nvSpPr>
      <xdr:spPr bwMode="auto">
        <a:xfrm>
          <a:off x="123825" y="13773150"/>
          <a:ext cx="495300" cy="2857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0</xdr:col>
      <xdr:colOff>200025</xdr:colOff>
      <xdr:row>84</xdr:row>
      <xdr:rowOff>0</xdr:rowOff>
    </xdr:from>
    <xdr:ext cx="476250" cy="304800"/>
    <xdr:sp macro="" textlink="">
      <xdr:nvSpPr>
        <xdr:cNvPr id="35" name="Object 8" hidden="1"/>
        <xdr:cNvSpPr>
          <a:spLocks noChangeArrowheads="1"/>
        </xdr:cNvSpPr>
      </xdr:nvSpPr>
      <xdr:spPr bwMode="auto">
        <a:xfrm>
          <a:off x="123825" y="13773150"/>
          <a:ext cx="476250" cy="304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0</xdr:col>
      <xdr:colOff>190500</xdr:colOff>
      <xdr:row>84</xdr:row>
      <xdr:rowOff>0</xdr:rowOff>
    </xdr:from>
    <xdr:ext cx="628650" cy="390525"/>
    <xdr:sp macro="" textlink="">
      <xdr:nvSpPr>
        <xdr:cNvPr id="36" name="Object 6" hidden="1"/>
        <xdr:cNvSpPr>
          <a:spLocks noChangeArrowheads="1"/>
        </xdr:cNvSpPr>
      </xdr:nvSpPr>
      <xdr:spPr bwMode="auto">
        <a:xfrm>
          <a:off x="123825" y="13773150"/>
          <a:ext cx="628650" cy="390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1</xdr:col>
      <xdr:colOff>19050</xdr:colOff>
      <xdr:row>84</xdr:row>
      <xdr:rowOff>0</xdr:rowOff>
    </xdr:from>
    <xdr:ext cx="552450" cy="409575"/>
    <xdr:sp macro="" textlink="">
      <xdr:nvSpPr>
        <xdr:cNvPr id="37" name="Object 14" hidden="1"/>
        <xdr:cNvSpPr>
          <a:spLocks noChangeArrowheads="1"/>
        </xdr:cNvSpPr>
      </xdr:nvSpPr>
      <xdr:spPr bwMode="auto">
        <a:xfrm>
          <a:off x="142875" y="13773150"/>
          <a:ext cx="552450" cy="4095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0</xdr:col>
      <xdr:colOff>85725</xdr:colOff>
      <xdr:row>84</xdr:row>
      <xdr:rowOff>0</xdr:rowOff>
    </xdr:from>
    <xdr:ext cx="581025" cy="419100"/>
    <xdr:sp macro="" textlink="">
      <xdr:nvSpPr>
        <xdr:cNvPr id="38" name="Object 56" hidden="1"/>
        <xdr:cNvSpPr>
          <a:spLocks noChangeArrowheads="1"/>
        </xdr:cNvSpPr>
      </xdr:nvSpPr>
      <xdr:spPr bwMode="auto">
        <a:xfrm>
          <a:off x="85725" y="13773150"/>
          <a:ext cx="581025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0</xdr:col>
      <xdr:colOff>85725</xdr:colOff>
      <xdr:row>84</xdr:row>
      <xdr:rowOff>0</xdr:rowOff>
    </xdr:from>
    <xdr:ext cx="581025" cy="419100"/>
    <xdr:sp macro="" textlink="">
      <xdr:nvSpPr>
        <xdr:cNvPr id="39" name="Object 56" hidden="1"/>
        <xdr:cNvSpPr>
          <a:spLocks noChangeArrowheads="1"/>
        </xdr:cNvSpPr>
      </xdr:nvSpPr>
      <xdr:spPr bwMode="auto">
        <a:xfrm>
          <a:off x="85725" y="13773150"/>
          <a:ext cx="581025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17</xdr:col>
      <xdr:colOff>47625</xdr:colOff>
      <xdr:row>84</xdr:row>
      <xdr:rowOff>0</xdr:rowOff>
    </xdr:from>
    <xdr:ext cx="598345" cy="404606"/>
    <xdr:sp macro="" textlink="">
      <xdr:nvSpPr>
        <xdr:cNvPr id="40" name="Object 14" hidden="1"/>
        <xdr:cNvSpPr>
          <a:spLocks noChangeArrowheads="1"/>
        </xdr:cNvSpPr>
      </xdr:nvSpPr>
      <xdr:spPr bwMode="auto">
        <a:xfrm>
          <a:off x="6257925" y="13773150"/>
          <a:ext cx="598345" cy="40460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17</xdr:col>
      <xdr:colOff>161925</xdr:colOff>
      <xdr:row>84</xdr:row>
      <xdr:rowOff>0</xdr:rowOff>
    </xdr:from>
    <xdr:ext cx="498613" cy="283265"/>
    <xdr:sp macro="" textlink="">
      <xdr:nvSpPr>
        <xdr:cNvPr id="41" name="Object 9" hidden="1"/>
        <xdr:cNvSpPr>
          <a:spLocks noChangeArrowheads="1"/>
        </xdr:cNvSpPr>
      </xdr:nvSpPr>
      <xdr:spPr bwMode="auto">
        <a:xfrm>
          <a:off x="6372225" y="13773150"/>
          <a:ext cx="498613" cy="28326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17</xdr:col>
      <xdr:colOff>200025</xdr:colOff>
      <xdr:row>84</xdr:row>
      <xdr:rowOff>0</xdr:rowOff>
    </xdr:from>
    <xdr:ext cx="476250" cy="304800"/>
    <xdr:sp macro="" textlink="">
      <xdr:nvSpPr>
        <xdr:cNvPr id="42" name="Object 8" hidden="1"/>
        <xdr:cNvSpPr>
          <a:spLocks noChangeArrowheads="1"/>
        </xdr:cNvSpPr>
      </xdr:nvSpPr>
      <xdr:spPr bwMode="auto">
        <a:xfrm>
          <a:off x="6410325" y="13773150"/>
          <a:ext cx="476250" cy="304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17</xdr:col>
      <xdr:colOff>190500</xdr:colOff>
      <xdr:row>84</xdr:row>
      <xdr:rowOff>0</xdr:rowOff>
    </xdr:from>
    <xdr:ext cx="628650" cy="390525"/>
    <xdr:sp macro="" textlink="">
      <xdr:nvSpPr>
        <xdr:cNvPr id="43" name="Object 6" hidden="1"/>
        <xdr:cNvSpPr>
          <a:spLocks noChangeArrowheads="1"/>
        </xdr:cNvSpPr>
      </xdr:nvSpPr>
      <xdr:spPr bwMode="auto">
        <a:xfrm>
          <a:off x="6400800" y="13773150"/>
          <a:ext cx="628650" cy="390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18</xdr:col>
      <xdr:colOff>19050</xdr:colOff>
      <xdr:row>84</xdr:row>
      <xdr:rowOff>0</xdr:rowOff>
    </xdr:from>
    <xdr:ext cx="552450" cy="409575"/>
    <xdr:sp macro="" textlink="">
      <xdr:nvSpPr>
        <xdr:cNvPr id="44" name="Object 14" hidden="1"/>
        <xdr:cNvSpPr>
          <a:spLocks noChangeArrowheads="1"/>
        </xdr:cNvSpPr>
      </xdr:nvSpPr>
      <xdr:spPr bwMode="auto">
        <a:xfrm>
          <a:off x="6610350" y="13773150"/>
          <a:ext cx="552450" cy="4095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17</xdr:col>
      <xdr:colOff>85725</xdr:colOff>
      <xdr:row>84</xdr:row>
      <xdr:rowOff>0</xdr:rowOff>
    </xdr:from>
    <xdr:ext cx="581025" cy="419100"/>
    <xdr:sp macro="" textlink="">
      <xdr:nvSpPr>
        <xdr:cNvPr id="45" name="Object 56" hidden="1"/>
        <xdr:cNvSpPr>
          <a:spLocks noChangeArrowheads="1"/>
        </xdr:cNvSpPr>
      </xdr:nvSpPr>
      <xdr:spPr bwMode="auto">
        <a:xfrm>
          <a:off x="6296025" y="13773150"/>
          <a:ext cx="581025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17</xdr:col>
      <xdr:colOff>85725</xdr:colOff>
      <xdr:row>84</xdr:row>
      <xdr:rowOff>0</xdr:rowOff>
    </xdr:from>
    <xdr:ext cx="581025" cy="419100"/>
    <xdr:sp macro="" textlink="">
      <xdr:nvSpPr>
        <xdr:cNvPr id="46" name="Object 56" hidden="1"/>
        <xdr:cNvSpPr>
          <a:spLocks noChangeArrowheads="1"/>
        </xdr:cNvSpPr>
      </xdr:nvSpPr>
      <xdr:spPr bwMode="auto">
        <a:xfrm>
          <a:off x="6296025" y="13773150"/>
          <a:ext cx="581025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85</xdr:row>
      <xdr:rowOff>9525</xdr:rowOff>
    </xdr:from>
    <xdr:ext cx="595032" cy="409576"/>
    <xdr:sp macro="" textlink="">
      <xdr:nvSpPr>
        <xdr:cNvPr id="47" name="Object 14" hidden="1"/>
        <xdr:cNvSpPr>
          <a:spLocks noChangeArrowheads="1"/>
        </xdr:cNvSpPr>
      </xdr:nvSpPr>
      <xdr:spPr bwMode="auto">
        <a:xfrm>
          <a:off x="123825" y="13954125"/>
          <a:ext cx="595032" cy="4095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85</xdr:row>
      <xdr:rowOff>104775</xdr:rowOff>
    </xdr:from>
    <xdr:ext cx="495300" cy="285750"/>
    <xdr:sp macro="" textlink="">
      <xdr:nvSpPr>
        <xdr:cNvPr id="48" name="Object 9" hidden="1"/>
        <xdr:cNvSpPr>
          <a:spLocks noChangeArrowheads="1"/>
        </xdr:cNvSpPr>
      </xdr:nvSpPr>
      <xdr:spPr bwMode="auto">
        <a:xfrm>
          <a:off x="123825" y="14049375"/>
          <a:ext cx="495300" cy="2857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85</xdr:row>
      <xdr:rowOff>76200</xdr:rowOff>
    </xdr:from>
    <xdr:ext cx="476250" cy="304800"/>
    <xdr:sp macro="" textlink="">
      <xdr:nvSpPr>
        <xdr:cNvPr id="49" name="Object 8" hidden="1"/>
        <xdr:cNvSpPr>
          <a:spLocks noChangeArrowheads="1"/>
        </xdr:cNvSpPr>
      </xdr:nvSpPr>
      <xdr:spPr bwMode="auto">
        <a:xfrm>
          <a:off x="123825" y="14020800"/>
          <a:ext cx="476250" cy="304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85</xdr:row>
      <xdr:rowOff>9525</xdr:rowOff>
    </xdr:from>
    <xdr:ext cx="628650" cy="390525"/>
    <xdr:sp macro="" textlink="">
      <xdr:nvSpPr>
        <xdr:cNvPr id="50" name="Object 6" hidden="1"/>
        <xdr:cNvSpPr>
          <a:spLocks noChangeArrowheads="1"/>
        </xdr:cNvSpPr>
      </xdr:nvSpPr>
      <xdr:spPr bwMode="auto">
        <a:xfrm>
          <a:off x="123825" y="13954125"/>
          <a:ext cx="628650" cy="390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1</xdr:col>
      <xdr:colOff>19050</xdr:colOff>
      <xdr:row>85</xdr:row>
      <xdr:rowOff>9525</xdr:rowOff>
    </xdr:from>
    <xdr:ext cx="552450" cy="409575"/>
    <xdr:sp macro="" textlink="">
      <xdr:nvSpPr>
        <xdr:cNvPr id="51" name="Object 14" hidden="1"/>
        <xdr:cNvSpPr>
          <a:spLocks noChangeArrowheads="1"/>
        </xdr:cNvSpPr>
      </xdr:nvSpPr>
      <xdr:spPr bwMode="auto">
        <a:xfrm>
          <a:off x="142875" y="13954125"/>
          <a:ext cx="552450" cy="4095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85</xdr:row>
      <xdr:rowOff>0</xdr:rowOff>
    </xdr:from>
    <xdr:ext cx="581025" cy="419100"/>
    <xdr:sp macro="" textlink="">
      <xdr:nvSpPr>
        <xdr:cNvPr id="52" name="Object 56" hidden="1"/>
        <xdr:cNvSpPr>
          <a:spLocks noChangeArrowheads="1"/>
        </xdr:cNvSpPr>
      </xdr:nvSpPr>
      <xdr:spPr bwMode="auto">
        <a:xfrm>
          <a:off x="123825" y="13944600"/>
          <a:ext cx="581025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85</xdr:row>
      <xdr:rowOff>0</xdr:rowOff>
    </xdr:from>
    <xdr:ext cx="581025" cy="419100"/>
    <xdr:sp macro="" textlink="">
      <xdr:nvSpPr>
        <xdr:cNvPr id="53" name="Object 56" hidden="1"/>
        <xdr:cNvSpPr>
          <a:spLocks noChangeArrowheads="1"/>
        </xdr:cNvSpPr>
      </xdr:nvSpPr>
      <xdr:spPr bwMode="auto">
        <a:xfrm>
          <a:off x="123825" y="13944600"/>
          <a:ext cx="581025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>
    <xdr:from>
      <xdr:col>1</xdr:col>
      <xdr:colOff>45386</xdr:colOff>
      <xdr:row>86</xdr:row>
      <xdr:rowOff>20303</xdr:rowOff>
    </xdr:from>
    <xdr:to>
      <xdr:col>1</xdr:col>
      <xdr:colOff>414738</xdr:colOff>
      <xdr:row>87</xdr:row>
      <xdr:rowOff>46174</xdr:rowOff>
    </xdr:to>
    <xdr:grpSp>
      <xdr:nvGrpSpPr>
        <xdr:cNvPr id="54" name="Группа 53"/>
        <xdr:cNvGrpSpPr>
          <a:grpSpLocks noChangeAspect="1"/>
        </xdr:cNvGrpSpPr>
      </xdr:nvGrpSpPr>
      <xdr:grpSpPr>
        <a:xfrm>
          <a:off x="169211" y="14174453"/>
          <a:ext cx="369352" cy="197321"/>
          <a:chOff x="247169" y="1578778"/>
          <a:chExt cx="534799" cy="162366"/>
        </a:xfrm>
      </xdr:grpSpPr>
      <xdr:sp macro="" textlink="">
        <xdr:nvSpPr>
          <xdr:cNvPr id="55" name="TextBox 54"/>
          <xdr:cNvSpPr txBox="1"/>
        </xdr:nvSpPr>
        <xdr:spPr>
          <a:xfrm>
            <a:off x="513498" y="1578778"/>
            <a:ext cx="268470" cy="9393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lIns="0" tIns="0" rIns="0" bIns="0" rtlCol="0" anchor="t">
            <a:noAutofit/>
          </a:bodyPr>
          <a:lstStyle/>
          <a:p>
            <a:pPr algn="l"/>
            <a:r>
              <a:rPr lang="ru-RU" sz="500" baseline="0">
                <a:solidFill>
                  <a:schemeClr val="dk1"/>
                </a:solidFill>
              </a:rPr>
              <a:t>Ширина</a:t>
            </a:r>
          </a:p>
        </xdr:txBody>
      </xdr:sp>
      <xdr:sp macro="" textlink="">
        <xdr:nvSpPr>
          <xdr:cNvPr id="56" name="TextBox 55"/>
          <xdr:cNvSpPr txBox="1"/>
        </xdr:nvSpPr>
        <xdr:spPr>
          <a:xfrm>
            <a:off x="247169" y="1647208"/>
            <a:ext cx="232884" cy="9393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lIns="0" tIns="0" rIns="0" bIns="0" rtlCol="0" anchor="t">
            <a:noAutofit/>
          </a:bodyPr>
          <a:lstStyle/>
          <a:p>
            <a:pPr algn="l"/>
            <a:r>
              <a:rPr lang="ru-RU" sz="500" baseline="0">
                <a:solidFill>
                  <a:schemeClr val="dk1"/>
                </a:solidFill>
              </a:rPr>
              <a:t>Высота</a:t>
            </a:r>
          </a:p>
        </xdr:txBody>
      </xdr:sp>
    </xdr:grpSp>
    <xdr:clientData/>
  </xdr:twoCellAnchor>
  <xdr:oneCellAnchor>
    <xdr:from>
      <xdr:col>1</xdr:col>
      <xdr:colOff>0</xdr:colOff>
      <xdr:row>85</xdr:row>
      <xdr:rowOff>104775</xdr:rowOff>
    </xdr:from>
    <xdr:ext cx="495300" cy="285750"/>
    <xdr:sp macro="" textlink="">
      <xdr:nvSpPr>
        <xdr:cNvPr id="57" name="Object 9" hidden="1"/>
        <xdr:cNvSpPr>
          <a:spLocks noChangeArrowheads="1"/>
        </xdr:cNvSpPr>
      </xdr:nvSpPr>
      <xdr:spPr bwMode="auto">
        <a:xfrm>
          <a:off x="123825" y="14049375"/>
          <a:ext cx="495300" cy="2857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85</xdr:row>
      <xdr:rowOff>76200</xdr:rowOff>
    </xdr:from>
    <xdr:ext cx="476250" cy="304800"/>
    <xdr:sp macro="" textlink="">
      <xdr:nvSpPr>
        <xdr:cNvPr id="58" name="Object 8" hidden="1"/>
        <xdr:cNvSpPr>
          <a:spLocks noChangeArrowheads="1"/>
        </xdr:cNvSpPr>
      </xdr:nvSpPr>
      <xdr:spPr bwMode="auto">
        <a:xfrm>
          <a:off x="123825" y="14020800"/>
          <a:ext cx="476250" cy="304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85</xdr:row>
      <xdr:rowOff>9525</xdr:rowOff>
    </xdr:from>
    <xdr:ext cx="628650" cy="390525"/>
    <xdr:sp macro="" textlink="">
      <xdr:nvSpPr>
        <xdr:cNvPr id="59" name="Object 6" hidden="1"/>
        <xdr:cNvSpPr>
          <a:spLocks noChangeArrowheads="1"/>
        </xdr:cNvSpPr>
      </xdr:nvSpPr>
      <xdr:spPr bwMode="auto">
        <a:xfrm>
          <a:off x="123825" y="13954125"/>
          <a:ext cx="628650" cy="390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0</xdr:col>
      <xdr:colOff>47625</xdr:colOff>
      <xdr:row>123</xdr:row>
      <xdr:rowOff>0</xdr:rowOff>
    </xdr:from>
    <xdr:ext cx="595032" cy="409576"/>
    <xdr:sp macro="" textlink="">
      <xdr:nvSpPr>
        <xdr:cNvPr id="60" name="Object 14" hidden="1"/>
        <xdr:cNvSpPr>
          <a:spLocks noChangeArrowheads="1"/>
        </xdr:cNvSpPr>
      </xdr:nvSpPr>
      <xdr:spPr bwMode="auto">
        <a:xfrm>
          <a:off x="47625" y="20164425"/>
          <a:ext cx="595032" cy="4095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17</xdr:col>
      <xdr:colOff>47625</xdr:colOff>
      <xdr:row>123</xdr:row>
      <xdr:rowOff>0</xdr:rowOff>
    </xdr:from>
    <xdr:ext cx="604558" cy="409576"/>
    <xdr:sp macro="" textlink="">
      <xdr:nvSpPr>
        <xdr:cNvPr id="61" name="Object 33" hidden="1"/>
        <xdr:cNvSpPr>
          <a:spLocks noChangeArrowheads="1"/>
        </xdr:cNvSpPr>
      </xdr:nvSpPr>
      <xdr:spPr bwMode="auto">
        <a:xfrm>
          <a:off x="6257925" y="20164425"/>
          <a:ext cx="604558" cy="4095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17</xdr:col>
      <xdr:colOff>47625</xdr:colOff>
      <xdr:row>123</xdr:row>
      <xdr:rowOff>0</xdr:rowOff>
    </xdr:from>
    <xdr:ext cx="590550" cy="416299"/>
    <xdr:sp macro="" textlink="">
      <xdr:nvSpPr>
        <xdr:cNvPr id="62" name="Object 14" hidden="1"/>
        <xdr:cNvSpPr>
          <a:spLocks noChangeArrowheads="1"/>
        </xdr:cNvSpPr>
      </xdr:nvSpPr>
      <xdr:spPr bwMode="auto">
        <a:xfrm>
          <a:off x="6257925" y="20164425"/>
          <a:ext cx="590550" cy="41629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0</xdr:col>
      <xdr:colOff>161925</xdr:colOff>
      <xdr:row>123</xdr:row>
      <xdr:rowOff>0</xdr:rowOff>
    </xdr:from>
    <xdr:ext cx="495300" cy="285750"/>
    <xdr:sp macro="" textlink="">
      <xdr:nvSpPr>
        <xdr:cNvPr id="63" name="Object 9" hidden="1"/>
        <xdr:cNvSpPr>
          <a:spLocks noChangeArrowheads="1"/>
        </xdr:cNvSpPr>
      </xdr:nvSpPr>
      <xdr:spPr bwMode="auto">
        <a:xfrm>
          <a:off x="123825" y="20164425"/>
          <a:ext cx="495300" cy="2857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0</xdr:col>
      <xdr:colOff>200025</xdr:colOff>
      <xdr:row>123</xdr:row>
      <xdr:rowOff>0</xdr:rowOff>
    </xdr:from>
    <xdr:ext cx="476250" cy="304800"/>
    <xdr:sp macro="" textlink="">
      <xdr:nvSpPr>
        <xdr:cNvPr id="64" name="Object 8" hidden="1"/>
        <xdr:cNvSpPr>
          <a:spLocks noChangeArrowheads="1"/>
        </xdr:cNvSpPr>
      </xdr:nvSpPr>
      <xdr:spPr bwMode="auto">
        <a:xfrm>
          <a:off x="123825" y="20164425"/>
          <a:ext cx="476250" cy="304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0</xdr:col>
      <xdr:colOff>190500</xdr:colOff>
      <xdr:row>123</xdr:row>
      <xdr:rowOff>0</xdr:rowOff>
    </xdr:from>
    <xdr:ext cx="628650" cy="390525"/>
    <xdr:sp macro="" textlink="">
      <xdr:nvSpPr>
        <xdr:cNvPr id="65" name="Object 6" hidden="1"/>
        <xdr:cNvSpPr>
          <a:spLocks noChangeArrowheads="1"/>
        </xdr:cNvSpPr>
      </xdr:nvSpPr>
      <xdr:spPr bwMode="auto">
        <a:xfrm>
          <a:off x="123825" y="20164425"/>
          <a:ext cx="628650" cy="390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1</xdr:col>
      <xdr:colOff>19050</xdr:colOff>
      <xdr:row>123</xdr:row>
      <xdr:rowOff>0</xdr:rowOff>
    </xdr:from>
    <xdr:ext cx="552450" cy="409575"/>
    <xdr:sp macro="" textlink="">
      <xdr:nvSpPr>
        <xdr:cNvPr id="66" name="Object 14" hidden="1"/>
        <xdr:cNvSpPr>
          <a:spLocks noChangeArrowheads="1"/>
        </xdr:cNvSpPr>
      </xdr:nvSpPr>
      <xdr:spPr bwMode="auto">
        <a:xfrm>
          <a:off x="142875" y="20164425"/>
          <a:ext cx="552450" cy="4095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0</xdr:col>
      <xdr:colOff>85725</xdr:colOff>
      <xdr:row>123</xdr:row>
      <xdr:rowOff>0</xdr:rowOff>
    </xdr:from>
    <xdr:ext cx="581025" cy="419100"/>
    <xdr:sp macro="" textlink="">
      <xdr:nvSpPr>
        <xdr:cNvPr id="67" name="Object 56" hidden="1"/>
        <xdr:cNvSpPr>
          <a:spLocks noChangeArrowheads="1"/>
        </xdr:cNvSpPr>
      </xdr:nvSpPr>
      <xdr:spPr bwMode="auto">
        <a:xfrm>
          <a:off x="85725" y="20164425"/>
          <a:ext cx="581025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0</xdr:col>
      <xdr:colOff>85725</xdr:colOff>
      <xdr:row>123</xdr:row>
      <xdr:rowOff>0</xdr:rowOff>
    </xdr:from>
    <xdr:ext cx="581025" cy="419100"/>
    <xdr:sp macro="" textlink="">
      <xdr:nvSpPr>
        <xdr:cNvPr id="68" name="Object 56" hidden="1"/>
        <xdr:cNvSpPr>
          <a:spLocks noChangeArrowheads="1"/>
        </xdr:cNvSpPr>
      </xdr:nvSpPr>
      <xdr:spPr bwMode="auto">
        <a:xfrm>
          <a:off x="85725" y="20164425"/>
          <a:ext cx="581025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17</xdr:col>
      <xdr:colOff>47625</xdr:colOff>
      <xdr:row>123</xdr:row>
      <xdr:rowOff>0</xdr:rowOff>
    </xdr:from>
    <xdr:ext cx="598345" cy="404606"/>
    <xdr:sp macro="" textlink="">
      <xdr:nvSpPr>
        <xdr:cNvPr id="69" name="Object 14" hidden="1"/>
        <xdr:cNvSpPr>
          <a:spLocks noChangeArrowheads="1"/>
        </xdr:cNvSpPr>
      </xdr:nvSpPr>
      <xdr:spPr bwMode="auto">
        <a:xfrm>
          <a:off x="6257925" y="20164425"/>
          <a:ext cx="598345" cy="40460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17</xdr:col>
      <xdr:colOff>161925</xdr:colOff>
      <xdr:row>123</xdr:row>
      <xdr:rowOff>0</xdr:rowOff>
    </xdr:from>
    <xdr:ext cx="498613" cy="283265"/>
    <xdr:sp macro="" textlink="">
      <xdr:nvSpPr>
        <xdr:cNvPr id="70" name="Object 9" hidden="1"/>
        <xdr:cNvSpPr>
          <a:spLocks noChangeArrowheads="1"/>
        </xdr:cNvSpPr>
      </xdr:nvSpPr>
      <xdr:spPr bwMode="auto">
        <a:xfrm>
          <a:off x="6372225" y="20164425"/>
          <a:ext cx="498613" cy="28326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17</xdr:col>
      <xdr:colOff>200025</xdr:colOff>
      <xdr:row>123</xdr:row>
      <xdr:rowOff>0</xdr:rowOff>
    </xdr:from>
    <xdr:ext cx="476250" cy="304800"/>
    <xdr:sp macro="" textlink="">
      <xdr:nvSpPr>
        <xdr:cNvPr id="71" name="Object 8" hidden="1"/>
        <xdr:cNvSpPr>
          <a:spLocks noChangeArrowheads="1"/>
        </xdr:cNvSpPr>
      </xdr:nvSpPr>
      <xdr:spPr bwMode="auto">
        <a:xfrm>
          <a:off x="6410325" y="20164425"/>
          <a:ext cx="476250" cy="304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17</xdr:col>
      <xdr:colOff>190500</xdr:colOff>
      <xdr:row>123</xdr:row>
      <xdr:rowOff>0</xdr:rowOff>
    </xdr:from>
    <xdr:ext cx="628650" cy="390525"/>
    <xdr:sp macro="" textlink="">
      <xdr:nvSpPr>
        <xdr:cNvPr id="72" name="Object 6" hidden="1"/>
        <xdr:cNvSpPr>
          <a:spLocks noChangeArrowheads="1"/>
        </xdr:cNvSpPr>
      </xdr:nvSpPr>
      <xdr:spPr bwMode="auto">
        <a:xfrm>
          <a:off x="6400800" y="20164425"/>
          <a:ext cx="628650" cy="390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18</xdr:col>
      <xdr:colOff>19050</xdr:colOff>
      <xdr:row>123</xdr:row>
      <xdr:rowOff>0</xdr:rowOff>
    </xdr:from>
    <xdr:ext cx="552450" cy="409575"/>
    <xdr:sp macro="" textlink="">
      <xdr:nvSpPr>
        <xdr:cNvPr id="73" name="Object 14" hidden="1"/>
        <xdr:cNvSpPr>
          <a:spLocks noChangeArrowheads="1"/>
        </xdr:cNvSpPr>
      </xdr:nvSpPr>
      <xdr:spPr bwMode="auto">
        <a:xfrm>
          <a:off x="6610350" y="20164425"/>
          <a:ext cx="552450" cy="4095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17</xdr:col>
      <xdr:colOff>85725</xdr:colOff>
      <xdr:row>123</xdr:row>
      <xdr:rowOff>0</xdr:rowOff>
    </xdr:from>
    <xdr:ext cx="581025" cy="419100"/>
    <xdr:sp macro="" textlink="">
      <xdr:nvSpPr>
        <xdr:cNvPr id="74" name="Object 56" hidden="1"/>
        <xdr:cNvSpPr>
          <a:spLocks noChangeArrowheads="1"/>
        </xdr:cNvSpPr>
      </xdr:nvSpPr>
      <xdr:spPr bwMode="auto">
        <a:xfrm>
          <a:off x="6296025" y="20164425"/>
          <a:ext cx="581025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17</xdr:col>
      <xdr:colOff>85725</xdr:colOff>
      <xdr:row>123</xdr:row>
      <xdr:rowOff>0</xdr:rowOff>
    </xdr:from>
    <xdr:ext cx="581025" cy="419100"/>
    <xdr:sp macro="" textlink="">
      <xdr:nvSpPr>
        <xdr:cNvPr id="75" name="Object 56" hidden="1"/>
        <xdr:cNvSpPr>
          <a:spLocks noChangeArrowheads="1"/>
        </xdr:cNvSpPr>
      </xdr:nvSpPr>
      <xdr:spPr bwMode="auto">
        <a:xfrm>
          <a:off x="6296025" y="20164425"/>
          <a:ext cx="581025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124</xdr:row>
      <xdr:rowOff>9525</xdr:rowOff>
    </xdr:from>
    <xdr:ext cx="595032" cy="409576"/>
    <xdr:sp macro="" textlink="">
      <xdr:nvSpPr>
        <xdr:cNvPr id="76" name="Object 14" hidden="1"/>
        <xdr:cNvSpPr>
          <a:spLocks noChangeArrowheads="1"/>
        </xdr:cNvSpPr>
      </xdr:nvSpPr>
      <xdr:spPr bwMode="auto">
        <a:xfrm>
          <a:off x="123825" y="20335875"/>
          <a:ext cx="595032" cy="4095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124</xdr:row>
      <xdr:rowOff>104775</xdr:rowOff>
    </xdr:from>
    <xdr:ext cx="495300" cy="285750"/>
    <xdr:sp macro="" textlink="">
      <xdr:nvSpPr>
        <xdr:cNvPr id="77" name="Object 9" hidden="1"/>
        <xdr:cNvSpPr>
          <a:spLocks noChangeArrowheads="1"/>
        </xdr:cNvSpPr>
      </xdr:nvSpPr>
      <xdr:spPr bwMode="auto">
        <a:xfrm>
          <a:off x="123825" y="20431125"/>
          <a:ext cx="495300" cy="2857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124</xdr:row>
      <xdr:rowOff>76200</xdr:rowOff>
    </xdr:from>
    <xdr:ext cx="476250" cy="304800"/>
    <xdr:sp macro="" textlink="">
      <xdr:nvSpPr>
        <xdr:cNvPr id="78" name="Object 8" hidden="1"/>
        <xdr:cNvSpPr>
          <a:spLocks noChangeArrowheads="1"/>
        </xdr:cNvSpPr>
      </xdr:nvSpPr>
      <xdr:spPr bwMode="auto">
        <a:xfrm>
          <a:off x="123825" y="20402550"/>
          <a:ext cx="476250" cy="304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124</xdr:row>
      <xdr:rowOff>9525</xdr:rowOff>
    </xdr:from>
    <xdr:ext cx="628650" cy="390525"/>
    <xdr:sp macro="" textlink="">
      <xdr:nvSpPr>
        <xdr:cNvPr id="79" name="Object 6" hidden="1"/>
        <xdr:cNvSpPr>
          <a:spLocks noChangeArrowheads="1"/>
        </xdr:cNvSpPr>
      </xdr:nvSpPr>
      <xdr:spPr bwMode="auto">
        <a:xfrm>
          <a:off x="123825" y="20335875"/>
          <a:ext cx="628650" cy="390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1</xdr:col>
      <xdr:colOff>19050</xdr:colOff>
      <xdr:row>124</xdr:row>
      <xdr:rowOff>9525</xdr:rowOff>
    </xdr:from>
    <xdr:ext cx="552450" cy="409575"/>
    <xdr:sp macro="" textlink="">
      <xdr:nvSpPr>
        <xdr:cNvPr id="80" name="Object 14" hidden="1"/>
        <xdr:cNvSpPr>
          <a:spLocks noChangeArrowheads="1"/>
        </xdr:cNvSpPr>
      </xdr:nvSpPr>
      <xdr:spPr bwMode="auto">
        <a:xfrm>
          <a:off x="142875" y="20335875"/>
          <a:ext cx="552450" cy="4095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124</xdr:row>
      <xdr:rowOff>0</xdr:rowOff>
    </xdr:from>
    <xdr:ext cx="581025" cy="419100"/>
    <xdr:sp macro="" textlink="">
      <xdr:nvSpPr>
        <xdr:cNvPr id="81" name="Object 56" hidden="1"/>
        <xdr:cNvSpPr>
          <a:spLocks noChangeArrowheads="1"/>
        </xdr:cNvSpPr>
      </xdr:nvSpPr>
      <xdr:spPr bwMode="auto">
        <a:xfrm>
          <a:off x="123825" y="20326350"/>
          <a:ext cx="581025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124</xdr:row>
      <xdr:rowOff>0</xdr:rowOff>
    </xdr:from>
    <xdr:ext cx="581025" cy="419100"/>
    <xdr:sp macro="" textlink="">
      <xdr:nvSpPr>
        <xdr:cNvPr id="82" name="Object 56" hidden="1"/>
        <xdr:cNvSpPr>
          <a:spLocks noChangeArrowheads="1"/>
        </xdr:cNvSpPr>
      </xdr:nvSpPr>
      <xdr:spPr bwMode="auto">
        <a:xfrm>
          <a:off x="123825" y="20326350"/>
          <a:ext cx="581025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>
    <xdr:from>
      <xdr:col>1</xdr:col>
      <xdr:colOff>45386</xdr:colOff>
      <xdr:row>125</xdr:row>
      <xdr:rowOff>20303</xdr:rowOff>
    </xdr:from>
    <xdr:to>
      <xdr:col>1</xdr:col>
      <xdr:colOff>414738</xdr:colOff>
      <xdr:row>126</xdr:row>
      <xdr:rowOff>46174</xdr:rowOff>
    </xdr:to>
    <xdr:grpSp>
      <xdr:nvGrpSpPr>
        <xdr:cNvPr id="83" name="Группа 82"/>
        <xdr:cNvGrpSpPr>
          <a:grpSpLocks noChangeAspect="1"/>
        </xdr:cNvGrpSpPr>
      </xdr:nvGrpSpPr>
      <xdr:grpSpPr>
        <a:xfrm>
          <a:off x="169211" y="20556203"/>
          <a:ext cx="369352" cy="197321"/>
          <a:chOff x="247169" y="1578778"/>
          <a:chExt cx="534799" cy="162366"/>
        </a:xfrm>
      </xdr:grpSpPr>
      <xdr:sp macro="" textlink="">
        <xdr:nvSpPr>
          <xdr:cNvPr id="84" name="TextBox 83"/>
          <xdr:cNvSpPr txBox="1"/>
        </xdr:nvSpPr>
        <xdr:spPr>
          <a:xfrm>
            <a:off x="513498" y="1578778"/>
            <a:ext cx="268470" cy="9393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lIns="0" tIns="0" rIns="0" bIns="0" rtlCol="0" anchor="t">
            <a:noAutofit/>
          </a:bodyPr>
          <a:lstStyle/>
          <a:p>
            <a:pPr algn="l"/>
            <a:r>
              <a:rPr lang="ru-RU" sz="500" baseline="0">
                <a:solidFill>
                  <a:schemeClr val="dk1"/>
                </a:solidFill>
              </a:rPr>
              <a:t>Ширина</a:t>
            </a:r>
          </a:p>
        </xdr:txBody>
      </xdr:sp>
      <xdr:sp macro="" textlink="">
        <xdr:nvSpPr>
          <xdr:cNvPr id="85" name="TextBox 84"/>
          <xdr:cNvSpPr txBox="1"/>
        </xdr:nvSpPr>
        <xdr:spPr>
          <a:xfrm>
            <a:off x="247169" y="1647208"/>
            <a:ext cx="232884" cy="9393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lIns="0" tIns="0" rIns="0" bIns="0" rtlCol="0" anchor="t">
            <a:noAutofit/>
          </a:bodyPr>
          <a:lstStyle/>
          <a:p>
            <a:pPr algn="l"/>
            <a:r>
              <a:rPr lang="ru-RU" sz="500" baseline="0">
                <a:solidFill>
                  <a:schemeClr val="dk1"/>
                </a:solidFill>
              </a:rPr>
              <a:t>Высота</a:t>
            </a:r>
          </a:p>
        </xdr:txBody>
      </xdr:sp>
    </xdr:grpSp>
    <xdr:clientData/>
  </xdr:twoCellAnchor>
  <xdr:oneCellAnchor>
    <xdr:from>
      <xdr:col>1</xdr:col>
      <xdr:colOff>0</xdr:colOff>
      <xdr:row>124</xdr:row>
      <xdr:rowOff>104775</xdr:rowOff>
    </xdr:from>
    <xdr:ext cx="495300" cy="285750"/>
    <xdr:sp macro="" textlink="">
      <xdr:nvSpPr>
        <xdr:cNvPr id="86" name="Object 9" hidden="1"/>
        <xdr:cNvSpPr>
          <a:spLocks noChangeArrowheads="1"/>
        </xdr:cNvSpPr>
      </xdr:nvSpPr>
      <xdr:spPr bwMode="auto">
        <a:xfrm>
          <a:off x="123825" y="20431125"/>
          <a:ext cx="495300" cy="2857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124</xdr:row>
      <xdr:rowOff>76200</xdr:rowOff>
    </xdr:from>
    <xdr:ext cx="476250" cy="304800"/>
    <xdr:sp macro="" textlink="">
      <xdr:nvSpPr>
        <xdr:cNvPr id="87" name="Object 8" hidden="1"/>
        <xdr:cNvSpPr>
          <a:spLocks noChangeArrowheads="1"/>
        </xdr:cNvSpPr>
      </xdr:nvSpPr>
      <xdr:spPr bwMode="auto">
        <a:xfrm>
          <a:off x="123825" y="20402550"/>
          <a:ext cx="476250" cy="304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124</xdr:row>
      <xdr:rowOff>9525</xdr:rowOff>
    </xdr:from>
    <xdr:ext cx="628650" cy="390525"/>
    <xdr:sp macro="" textlink="">
      <xdr:nvSpPr>
        <xdr:cNvPr id="88" name="Object 6" hidden="1"/>
        <xdr:cNvSpPr>
          <a:spLocks noChangeArrowheads="1"/>
        </xdr:cNvSpPr>
      </xdr:nvSpPr>
      <xdr:spPr bwMode="auto">
        <a:xfrm>
          <a:off x="123825" y="20335875"/>
          <a:ext cx="628650" cy="390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0</xdr:col>
      <xdr:colOff>47625</xdr:colOff>
      <xdr:row>162</xdr:row>
      <xdr:rowOff>0</xdr:rowOff>
    </xdr:from>
    <xdr:ext cx="595032" cy="409576"/>
    <xdr:sp macro="" textlink="">
      <xdr:nvSpPr>
        <xdr:cNvPr id="89" name="Object 14" hidden="1"/>
        <xdr:cNvSpPr>
          <a:spLocks noChangeArrowheads="1"/>
        </xdr:cNvSpPr>
      </xdr:nvSpPr>
      <xdr:spPr bwMode="auto">
        <a:xfrm>
          <a:off x="47625" y="26536650"/>
          <a:ext cx="595032" cy="4095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17</xdr:col>
      <xdr:colOff>47625</xdr:colOff>
      <xdr:row>162</xdr:row>
      <xdr:rowOff>0</xdr:rowOff>
    </xdr:from>
    <xdr:ext cx="604558" cy="409576"/>
    <xdr:sp macro="" textlink="">
      <xdr:nvSpPr>
        <xdr:cNvPr id="90" name="Object 33" hidden="1"/>
        <xdr:cNvSpPr>
          <a:spLocks noChangeArrowheads="1"/>
        </xdr:cNvSpPr>
      </xdr:nvSpPr>
      <xdr:spPr bwMode="auto">
        <a:xfrm>
          <a:off x="6257925" y="26536650"/>
          <a:ext cx="604558" cy="4095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17</xdr:col>
      <xdr:colOff>47625</xdr:colOff>
      <xdr:row>162</xdr:row>
      <xdr:rowOff>0</xdr:rowOff>
    </xdr:from>
    <xdr:ext cx="590550" cy="416299"/>
    <xdr:sp macro="" textlink="">
      <xdr:nvSpPr>
        <xdr:cNvPr id="91" name="Object 14" hidden="1"/>
        <xdr:cNvSpPr>
          <a:spLocks noChangeArrowheads="1"/>
        </xdr:cNvSpPr>
      </xdr:nvSpPr>
      <xdr:spPr bwMode="auto">
        <a:xfrm>
          <a:off x="6257925" y="26536650"/>
          <a:ext cx="590550" cy="41629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0</xdr:col>
      <xdr:colOff>161925</xdr:colOff>
      <xdr:row>162</xdr:row>
      <xdr:rowOff>0</xdr:rowOff>
    </xdr:from>
    <xdr:ext cx="495300" cy="285750"/>
    <xdr:sp macro="" textlink="">
      <xdr:nvSpPr>
        <xdr:cNvPr id="92" name="Object 9" hidden="1"/>
        <xdr:cNvSpPr>
          <a:spLocks noChangeArrowheads="1"/>
        </xdr:cNvSpPr>
      </xdr:nvSpPr>
      <xdr:spPr bwMode="auto">
        <a:xfrm>
          <a:off x="123825" y="26536650"/>
          <a:ext cx="495300" cy="2857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0</xdr:col>
      <xdr:colOff>200025</xdr:colOff>
      <xdr:row>162</xdr:row>
      <xdr:rowOff>0</xdr:rowOff>
    </xdr:from>
    <xdr:ext cx="476250" cy="304800"/>
    <xdr:sp macro="" textlink="">
      <xdr:nvSpPr>
        <xdr:cNvPr id="93" name="Object 8" hidden="1"/>
        <xdr:cNvSpPr>
          <a:spLocks noChangeArrowheads="1"/>
        </xdr:cNvSpPr>
      </xdr:nvSpPr>
      <xdr:spPr bwMode="auto">
        <a:xfrm>
          <a:off x="123825" y="26536650"/>
          <a:ext cx="476250" cy="304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0</xdr:col>
      <xdr:colOff>190500</xdr:colOff>
      <xdr:row>162</xdr:row>
      <xdr:rowOff>0</xdr:rowOff>
    </xdr:from>
    <xdr:ext cx="628650" cy="390525"/>
    <xdr:sp macro="" textlink="">
      <xdr:nvSpPr>
        <xdr:cNvPr id="94" name="Object 6" hidden="1"/>
        <xdr:cNvSpPr>
          <a:spLocks noChangeArrowheads="1"/>
        </xdr:cNvSpPr>
      </xdr:nvSpPr>
      <xdr:spPr bwMode="auto">
        <a:xfrm>
          <a:off x="123825" y="26536650"/>
          <a:ext cx="628650" cy="390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1</xdr:col>
      <xdr:colOff>19050</xdr:colOff>
      <xdr:row>162</xdr:row>
      <xdr:rowOff>0</xdr:rowOff>
    </xdr:from>
    <xdr:ext cx="552450" cy="409575"/>
    <xdr:sp macro="" textlink="">
      <xdr:nvSpPr>
        <xdr:cNvPr id="95" name="Object 14" hidden="1"/>
        <xdr:cNvSpPr>
          <a:spLocks noChangeArrowheads="1"/>
        </xdr:cNvSpPr>
      </xdr:nvSpPr>
      <xdr:spPr bwMode="auto">
        <a:xfrm>
          <a:off x="142875" y="26536650"/>
          <a:ext cx="552450" cy="4095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0</xdr:col>
      <xdr:colOff>85725</xdr:colOff>
      <xdr:row>162</xdr:row>
      <xdr:rowOff>0</xdr:rowOff>
    </xdr:from>
    <xdr:ext cx="581025" cy="419100"/>
    <xdr:sp macro="" textlink="">
      <xdr:nvSpPr>
        <xdr:cNvPr id="96" name="Object 56" hidden="1"/>
        <xdr:cNvSpPr>
          <a:spLocks noChangeArrowheads="1"/>
        </xdr:cNvSpPr>
      </xdr:nvSpPr>
      <xdr:spPr bwMode="auto">
        <a:xfrm>
          <a:off x="85725" y="26536650"/>
          <a:ext cx="581025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0</xdr:col>
      <xdr:colOff>85725</xdr:colOff>
      <xdr:row>162</xdr:row>
      <xdr:rowOff>0</xdr:rowOff>
    </xdr:from>
    <xdr:ext cx="581025" cy="419100"/>
    <xdr:sp macro="" textlink="">
      <xdr:nvSpPr>
        <xdr:cNvPr id="97" name="Object 56" hidden="1"/>
        <xdr:cNvSpPr>
          <a:spLocks noChangeArrowheads="1"/>
        </xdr:cNvSpPr>
      </xdr:nvSpPr>
      <xdr:spPr bwMode="auto">
        <a:xfrm>
          <a:off x="85725" y="26536650"/>
          <a:ext cx="581025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17</xdr:col>
      <xdr:colOff>47625</xdr:colOff>
      <xdr:row>162</xdr:row>
      <xdr:rowOff>0</xdr:rowOff>
    </xdr:from>
    <xdr:ext cx="598345" cy="404606"/>
    <xdr:sp macro="" textlink="">
      <xdr:nvSpPr>
        <xdr:cNvPr id="98" name="Object 14" hidden="1"/>
        <xdr:cNvSpPr>
          <a:spLocks noChangeArrowheads="1"/>
        </xdr:cNvSpPr>
      </xdr:nvSpPr>
      <xdr:spPr bwMode="auto">
        <a:xfrm>
          <a:off x="6257925" y="26536650"/>
          <a:ext cx="598345" cy="40460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17</xdr:col>
      <xdr:colOff>161925</xdr:colOff>
      <xdr:row>162</xdr:row>
      <xdr:rowOff>0</xdr:rowOff>
    </xdr:from>
    <xdr:ext cx="498613" cy="283265"/>
    <xdr:sp macro="" textlink="">
      <xdr:nvSpPr>
        <xdr:cNvPr id="99" name="Object 9" hidden="1"/>
        <xdr:cNvSpPr>
          <a:spLocks noChangeArrowheads="1"/>
        </xdr:cNvSpPr>
      </xdr:nvSpPr>
      <xdr:spPr bwMode="auto">
        <a:xfrm>
          <a:off x="6372225" y="26536650"/>
          <a:ext cx="498613" cy="28326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17</xdr:col>
      <xdr:colOff>200025</xdr:colOff>
      <xdr:row>162</xdr:row>
      <xdr:rowOff>0</xdr:rowOff>
    </xdr:from>
    <xdr:ext cx="476250" cy="304800"/>
    <xdr:sp macro="" textlink="">
      <xdr:nvSpPr>
        <xdr:cNvPr id="100" name="Object 8" hidden="1"/>
        <xdr:cNvSpPr>
          <a:spLocks noChangeArrowheads="1"/>
        </xdr:cNvSpPr>
      </xdr:nvSpPr>
      <xdr:spPr bwMode="auto">
        <a:xfrm>
          <a:off x="6410325" y="26536650"/>
          <a:ext cx="476250" cy="304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17</xdr:col>
      <xdr:colOff>190500</xdr:colOff>
      <xdr:row>162</xdr:row>
      <xdr:rowOff>0</xdr:rowOff>
    </xdr:from>
    <xdr:ext cx="628650" cy="390525"/>
    <xdr:sp macro="" textlink="">
      <xdr:nvSpPr>
        <xdr:cNvPr id="101" name="Object 6" hidden="1"/>
        <xdr:cNvSpPr>
          <a:spLocks noChangeArrowheads="1"/>
        </xdr:cNvSpPr>
      </xdr:nvSpPr>
      <xdr:spPr bwMode="auto">
        <a:xfrm>
          <a:off x="6400800" y="26536650"/>
          <a:ext cx="628650" cy="390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18</xdr:col>
      <xdr:colOff>19050</xdr:colOff>
      <xdr:row>162</xdr:row>
      <xdr:rowOff>0</xdr:rowOff>
    </xdr:from>
    <xdr:ext cx="552450" cy="409575"/>
    <xdr:sp macro="" textlink="">
      <xdr:nvSpPr>
        <xdr:cNvPr id="102" name="Object 14" hidden="1"/>
        <xdr:cNvSpPr>
          <a:spLocks noChangeArrowheads="1"/>
        </xdr:cNvSpPr>
      </xdr:nvSpPr>
      <xdr:spPr bwMode="auto">
        <a:xfrm>
          <a:off x="6610350" y="26536650"/>
          <a:ext cx="552450" cy="4095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17</xdr:col>
      <xdr:colOff>85725</xdr:colOff>
      <xdr:row>162</xdr:row>
      <xdr:rowOff>0</xdr:rowOff>
    </xdr:from>
    <xdr:ext cx="581025" cy="419100"/>
    <xdr:sp macro="" textlink="">
      <xdr:nvSpPr>
        <xdr:cNvPr id="103" name="Object 56" hidden="1"/>
        <xdr:cNvSpPr>
          <a:spLocks noChangeArrowheads="1"/>
        </xdr:cNvSpPr>
      </xdr:nvSpPr>
      <xdr:spPr bwMode="auto">
        <a:xfrm>
          <a:off x="6296025" y="26536650"/>
          <a:ext cx="581025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17</xdr:col>
      <xdr:colOff>85725</xdr:colOff>
      <xdr:row>162</xdr:row>
      <xdr:rowOff>0</xdr:rowOff>
    </xdr:from>
    <xdr:ext cx="581025" cy="419100"/>
    <xdr:sp macro="" textlink="">
      <xdr:nvSpPr>
        <xdr:cNvPr id="104" name="Object 56" hidden="1"/>
        <xdr:cNvSpPr>
          <a:spLocks noChangeArrowheads="1"/>
        </xdr:cNvSpPr>
      </xdr:nvSpPr>
      <xdr:spPr bwMode="auto">
        <a:xfrm>
          <a:off x="6296025" y="26536650"/>
          <a:ext cx="581025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163</xdr:row>
      <xdr:rowOff>9525</xdr:rowOff>
    </xdr:from>
    <xdr:ext cx="595032" cy="409576"/>
    <xdr:sp macro="" textlink="">
      <xdr:nvSpPr>
        <xdr:cNvPr id="105" name="Object 14" hidden="1"/>
        <xdr:cNvSpPr>
          <a:spLocks noChangeArrowheads="1"/>
        </xdr:cNvSpPr>
      </xdr:nvSpPr>
      <xdr:spPr bwMode="auto">
        <a:xfrm>
          <a:off x="123825" y="26717625"/>
          <a:ext cx="595032" cy="4095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163</xdr:row>
      <xdr:rowOff>104775</xdr:rowOff>
    </xdr:from>
    <xdr:ext cx="495300" cy="285750"/>
    <xdr:sp macro="" textlink="">
      <xdr:nvSpPr>
        <xdr:cNvPr id="106" name="Object 9" hidden="1"/>
        <xdr:cNvSpPr>
          <a:spLocks noChangeArrowheads="1"/>
        </xdr:cNvSpPr>
      </xdr:nvSpPr>
      <xdr:spPr bwMode="auto">
        <a:xfrm>
          <a:off x="123825" y="26812875"/>
          <a:ext cx="495300" cy="2857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163</xdr:row>
      <xdr:rowOff>76200</xdr:rowOff>
    </xdr:from>
    <xdr:ext cx="476250" cy="304800"/>
    <xdr:sp macro="" textlink="">
      <xdr:nvSpPr>
        <xdr:cNvPr id="107" name="Object 8" hidden="1"/>
        <xdr:cNvSpPr>
          <a:spLocks noChangeArrowheads="1"/>
        </xdr:cNvSpPr>
      </xdr:nvSpPr>
      <xdr:spPr bwMode="auto">
        <a:xfrm>
          <a:off x="123825" y="26784300"/>
          <a:ext cx="476250" cy="304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163</xdr:row>
      <xdr:rowOff>9525</xdr:rowOff>
    </xdr:from>
    <xdr:ext cx="628650" cy="390525"/>
    <xdr:sp macro="" textlink="">
      <xdr:nvSpPr>
        <xdr:cNvPr id="108" name="Object 6" hidden="1"/>
        <xdr:cNvSpPr>
          <a:spLocks noChangeArrowheads="1"/>
        </xdr:cNvSpPr>
      </xdr:nvSpPr>
      <xdr:spPr bwMode="auto">
        <a:xfrm>
          <a:off x="123825" y="26717625"/>
          <a:ext cx="628650" cy="390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1</xdr:col>
      <xdr:colOff>19050</xdr:colOff>
      <xdr:row>163</xdr:row>
      <xdr:rowOff>9525</xdr:rowOff>
    </xdr:from>
    <xdr:ext cx="552450" cy="409575"/>
    <xdr:sp macro="" textlink="">
      <xdr:nvSpPr>
        <xdr:cNvPr id="109" name="Object 14" hidden="1"/>
        <xdr:cNvSpPr>
          <a:spLocks noChangeArrowheads="1"/>
        </xdr:cNvSpPr>
      </xdr:nvSpPr>
      <xdr:spPr bwMode="auto">
        <a:xfrm>
          <a:off x="142875" y="26717625"/>
          <a:ext cx="552450" cy="4095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163</xdr:row>
      <xdr:rowOff>0</xdr:rowOff>
    </xdr:from>
    <xdr:ext cx="581025" cy="419100"/>
    <xdr:sp macro="" textlink="">
      <xdr:nvSpPr>
        <xdr:cNvPr id="110" name="Object 56" hidden="1"/>
        <xdr:cNvSpPr>
          <a:spLocks noChangeArrowheads="1"/>
        </xdr:cNvSpPr>
      </xdr:nvSpPr>
      <xdr:spPr bwMode="auto">
        <a:xfrm>
          <a:off x="123825" y="26708100"/>
          <a:ext cx="581025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163</xdr:row>
      <xdr:rowOff>0</xdr:rowOff>
    </xdr:from>
    <xdr:ext cx="581025" cy="419100"/>
    <xdr:sp macro="" textlink="">
      <xdr:nvSpPr>
        <xdr:cNvPr id="111" name="Object 56" hidden="1"/>
        <xdr:cNvSpPr>
          <a:spLocks noChangeArrowheads="1"/>
        </xdr:cNvSpPr>
      </xdr:nvSpPr>
      <xdr:spPr bwMode="auto">
        <a:xfrm>
          <a:off x="123825" y="26708100"/>
          <a:ext cx="581025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>
    <xdr:from>
      <xdr:col>1</xdr:col>
      <xdr:colOff>45386</xdr:colOff>
      <xdr:row>164</xdr:row>
      <xdr:rowOff>20303</xdr:rowOff>
    </xdr:from>
    <xdr:to>
      <xdr:col>1</xdr:col>
      <xdr:colOff>414738</xdr:colOff>
      <xdr:row>165</xdr:row>
      <xdr:rowOff>46174</xdr:rowOff>
    </xdr:to>
    <xdr:grpSp>
      <xdr:nvGrpSpPr>
        <xdr:cNvPr id="112" name="Группа 111"/>
        <xdr:cNvGrpSpPr>
          <a:grpSpLocks noChangeAspect="1"/>
        </xdr:cNvGrpSpPr>
      </xdr:nvGrpSpPr>
      <xdr:grpSpPr>
        <a:xfrm>
          <a:off x="169211" y="26937953"/>
          <a:ext cx="369352" cy="197321"/>
          <a:chOff x="247169" y="1578778"/>
          <a:chExt cx="534799" cy="162366"/>
        </a:xfrm>
      </xdr:grpSpPr>
      <xdr:sp macro="" textlink="">
        <xdr:nvSpPr>
          <xdr:cNvPr id="113" name="TextBox 112"/>
          <xdr:cNvSpPr txBox="1"/>
        </xdr:nvSpPr>
        <xdr:spPr>
          <a:xfrm>
            <a:off x="513498" y="1578778"/>
            <a:ext cx="268470" cy="9393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lIns="0" tIns="0" rIns="0" bIns="0" rtlCol="0" anchor="t">
            <a:noAutofit/>
          </a:bodyPr>
          <a:lstStyle/>
          <a:p>
            <a:pPr algn="l"/>
            <a:r>
              <a:rPr lang="ru-RU" sz="500" baseline="0">
                <a:solidFill>
                  <a:schemeClr val="dk1"/>
                </a:solidFill>
              </a:rPr>
              <a:t>Ширина</a:t>
            </a:r>
          </a:p>
        </xdr:txBody>
      </xdr:sp>
      <xdr:sp macro="" textlink="">
        <xdr:nvSpPr>
          <xdr:cNvPr id="114" name="TextBox 113"/>
          <xdr:cNvSpPr txBox="1"/>
        </xdr:nvSpPr>
        <xdr:spPr>
          <a:xfrm>
            <a:off x="247169" y="1647208"/>
            <a:ext cx="232884" cy="9393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lIns="0" tIns="0" rIns="0" bIns="0" rtlCol="0" anchor="t">
            <a:noAutofit/>
          </a:bodyPr>
          <a:lstStyle/>
          <a:p>
            <a:pPr algn="l"/>
            <a:r>
              <a:rPr lang="ru-RU" sz="500" baseline="0">
                <a:solidFill>
                  <a:schemeClr val="dk1"/>
                </a:solidFill>
              </a:rPr>
              <a:t>Высота</a:t>
            </a:r>
          </a:p>
        </xdr:txBody>
      </xdr:sp>
    </xdr:grpSp>
    <xdr:clientData/>
  </xdr:twoCellAnchor>
  <xdr:oneCellAnchor>
    <xdr:from>
      <xdr:col>1</xdr:col>
      <xdr:colOff>0</xdr:colOff>
      <xdr:row>163</xdr:row>
      <xdr:rowOff>104775</xdr:rowOff>
    </xdr:from>
    <xdr:ext cx="495300" cy="285750"/>
    <xdr:sp macro="" textlink="">
      <xdr:nvSpPr>
        <xdr:cNvPr id="115" name="Object 9" hidden="1"/>
        <xdr:cNvSpPr>
          <a:spLocks noChangeArrowheads="1"/>
        </xdr:cNvSpPr>
      </xdr:nvSpPr>
      <xdr:spPr bwMode="auto">
        <a:xfrm>
          <a:off x="123825" y="26812875"/>
          <a:ext cx="495300" cy="2857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163</xdr:row>
      <xdr:rowOff>76200</xdr:rowOff>
    </xdr:from>
    <xdr:ext cx="476250" cy="304800"/>
    <xdr:sp macro="" textlink="">
      <xdr:nvSpPr>
        <xdr:cNvPr id="116" name="Object 8" hidden="1"/>
        <xdr:cNvSpPr>
          <a:spLocks noChangeArrowheads="1"/>
        </xdr:cNvSpPr>
      </xdr:nvSpPr>
      <xdr:spPr bwMode="auto">
        <a:xfrm>
          <a:off x="123825" y="26784300"/>
          <a:ext cx="476250" cy="304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163</xdr:row>
      <xdr:rowOff>9525</xdr:rowOff>
    </xdr:from>
    <xdr:ext cx="628650" cy="390525"/>
    <xdr:sp macro="" textlink="">
      <xdr:nvSpPr>
        <xdr:cNvPr id="117" name="Object 6" hidden="1"/>
        <xdr:cNvSpPr>
          <a:spLocks noChangeArrowheads="1"/>
        </xdr:cNvSpPr>
      </xdr:nvSpPr>
      <xdr:spPr bwMode="auto">
        <a:xfrm>
          <a:off x="123825" y="26717625"/>
          <a:ext cx="628650" cy="390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0</xdr:col>
      <xdr:colOff>47625</xdr:colOff>
      <xdr:row>201</xdr:row>
      <xdr:rowOff>0</xdr:rowOff>
    </xdr:from>
    <xdr:ext cx="595032" cy="409576"/>
    <xdr:sp macro="" textlink="">
      <xdr:nvSpPr>
        <xdr:cNvPr id="118" name="Object 14" hidden="1"/>
        <xdr:cNvSpPr>
          <a:spLocks noChangeArrowheads="1"/>
        </xdr:cNvSpPr>
      </xdr:nvSpPr>
      <xdr:spPr bwMode="auto">
        <a:xfrm>
          <a:off x="47625" y="32927925"/>
          <a:ext cx="595032" cy="4095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17</xdr:col>
      <xdr:colOff>47625</xdr:colOff>
      <xdr:row>201</xdr:row>
      <xdr:rowOff>0</xdr:rowOff>
    </xdr:from>
    <xdr:ext cx="604558" cy="409576"/>
    <xdr:sp macro="" textlink="">
      <xdr:nvSpPr>
        <xdr:cNvPr id="119" name="Object 33" hidden="1"/>
        <xdr:cNvSpPr>
          <a:spLocks noChangeArrowheads="1"/>
        </xdr:cNvSpPr>
      </xdr:nvSpPr>
      <xdr:spPr bwMode="auto">
        <a:xfrm>
          <a:off x="6257925" y="32927925"/>
          <a:ext cx="604558" cy="4095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17</xdr:col>
      <xdr:colOff>47625</xdr:colOff>
      <xdr:row>201</xdr:row>
      <xdr:rowOff>0</xdr:rowOff>
    </xdr:from>
    <xdr:ext cx="590550" cy="416299"/>
    <xdr:sp macro="" textlink="">
      <xdr:nvSpPr>
        <xdr:cNvPr id="120" name="Object 14" hidden="1"/>
        <xdr:cNvSpPr>
          <a:spLocks noChangeArrowheads="1"/>
        </xdr:cNvSpPr>
      </xdr:nvSpPr>
      <xdr:spPr bwMode="auto">
        <a:xfrm>
          <a:off x="6257925" y="32927925"/>
          <a:ext cx="590550" cy="41629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0</xdr:col>
      <xdr:colOff>161925</xdr:colOff>
      <xdr:row>201</xdr:row>
      <xdr:rowOff>0</xdr:rowOff>
    </xdr:from>
    <xdr:ext cx="495300" cy="285750"/>
    <xdr:sp macro="" textlink="">
      <xdr:nvSpPr>
        <xdr:cNvPr id="121" name="Object 9" hidden="1"/>
        <xdr:cNvSpPr>
          <a:spLocks noChangeArrowheads="1"/>
        </xdr:cNvSpPr>
      </xdr:nvSpPr>
      <xdr:spPr bwMode="auto">
        <a:xfrm>
          <a:off x="123825" y="32927925"/>
          <a:ext cx="495300" cy="2857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0</xdr:col>
      <xdr:colOff>200025</xdr:colOff>
      <xdr:row>201</xdr:row>
      <xdr:rowOff>0</xdr:rowOff>
    </xdr:from>
    <xdr:ext cx="476250" cy="304800"/>
    <xdr:sp macro="" textlink="">
      <xdr:nvSpPr>
        <xdr:cNvPr id="122" name="Object 8" hidden="1"/>
        <xdr:cNvSpPr>
          <a:spLocks noChangeArrowheads="1"/>
        </xdr:cNvSpPr>
      </xdr:nvSpPr>
      <xdr:spPr bwMode="auto">
        <a:xfrm>
          <a:off x="123825" y="32927925"/>
          <a:ext cx="476250" cy="304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0</xdr:col>
      <xdr:colOff>190500</xdr:colOff>
      <xdr:row>201</xdr:row>
      <xdr:rowOff>0</xdr:rowOff>
    </xdr:from>
    <xdr:ext cx="628650" cy="390525"/>
    <xdr:sp macro="" textlink="">
      <xdr:nvSpPr>
        <xdr:cNvPr id="123" name="Object 6" hidden="1"/>
        <xdr:cNvSpPr>
          <a:spLocks noChangeArrowheads="1"/>
        </xdr:cNvSpPr>
      </xdr:nvSpPr>
      <xdr:spPr bwMode="auto">
        <a:xfrm>
          <a:off x="123825" y="32927925"/>
          <a:ext cx="628650" cy="390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1</xdr:col>
      <xdr:colOff>19050</xdr:colOff>
      <xdr:row>201</xdr:row>
      <xdr:rowOff>0</xdr:rowOff>
    </xdr:from>
    <xdr:ext cx="552450" cy="409575"/>
    <xdr:sp macro="" textlink="">
      <xdr:nvSpPr>
        <xdr:cNvPr id="124" name="Object 14" hidden="1"/>
        <xdr:cNvSpPr>
          <a:spLocks noChangeArrowheads="1"/>
        </xdr:cNvSpPr>
      </xdr:nvSpPr>
      <xdr:spPr bwMode="auto">
        <a:xfrm>
          <a:off x="142875" y="32927925"/>
          <a:ext cx="552450" cy="4095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0</xdr:col>
      <xdr:colOff>85725</xdr:colOff>
      <xdr:row>201</xdr:row>
      <xdr:rowOff>0</xdr:rowOff>
    </xdr:from>
    <xdr:ext cx="581025" cy="419100"/>
    <xdr:sp macro="" textlink="">
      <xdr:nvSpPr>
        <xdr:cNvPr id="125" name="Object 56" hidden="1"/>
        <xdr:cNvSpPr>
          <a:spLocks noChangeArrowheads="1"/>
        </xdr:cNvSpPr>
      </xdr:nvSpPr>
      <xdr:spPr bwMode="auto">
        <a:xfrm>
          <a:off x="85725" y="32927925"/>
          <a:ext cx="581025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0</xdr:col>
      <xdr:colOff>85725</xdr:colOff>
      <xdr:row>201</xdr:row>
      <xdr:rowOff>0</xdr:rowOff>
    </xdr:from>
    <xdr:ext cx="581025" cy="419100"/>
    <xdr:sp macro="" textlink="">
      <xdr:nvSpPr>
        <xdr:cNvPr id="126" name="Object 56" hidden="1"/>
        <xdr:cNvSpPr>
          <a:spLocks noChangeArrowheads="1"/>
        </xdr:cNvSpPr>
      </xdr:nvSpPr>
      <xdr:spPr bwMode="auto">
        <a:xfrm>
          <a:off x="85725" y="32927925"/>
          <a:ext cx="581025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17</xdr:col>
      <xdr:colOff>47625</xdr:colOff>
      <xdr:row>201</xdr:row>
      <xdr:rowOff>0</xdr:rowOff>
    </xdr:from>
    <xdr:ext cx="598345" cy="404606"/>
    <xdr:sp macro="" textlink="">
      <xdr:nvSpPr>
        <xdr:cNvPr id="127" name="Object 14" hidden="1"/>
        <xdr:cNvSpPr>
          <a:spLocks noChangeArrowheads="1"/>
        </xdr:cNvSpPr>
      </xdr:nvSpPr>
      <xdr:spPr bwMode="auto">
        <a:xfrm>
          <a:off x="6257925" y="32927925"/>
          <a:ext cx="598345" cy="40460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17</xdr:col>
      <xdr:colOff>161925</xdr:colOff>
      <xdr:row>201</xdr:row>
      <xdr:rowOff>0</xdr:rowOff>
    </xdr:from>
    <xdr:ext cx="498613" cy="283265"/>
    <xdr:sp macro="" textlink="">
      <xdr:nvSpPr>
        <xdr:cNvPr id="128" name="Object 9" hidden="1"/>
        <xdr:cNvSpPr>
          <a:spLocks noChangeArrowheads="1"/>
        </xdr:cNvSpPr>
      </xdr:nvSpPr>
      <xdr:spPr bwMode="auto">
        <a:xfrm>
          <a:off x="6372225" y="32927925"/>
          <a:ext cx="498613" cy="28326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17</xdr:col>
      <xdr:colOff>200025</xdr:colOff>
      <xdr:row>201</xdr:row>
      <xdr:rowOff>0</xdr:rowOff>
    </xdr:from>
    <xdr:ext cx="476250" cy="304800"/>
    <xdr:sp macro="" textlink="">
      <xdr:nvSpPr>
        <xdr:cNvPr id="129" name="Object 8" hidden="1"/>
        <xdr:cNvSpPr>
          <a:spLocks noChangeArrowheads="1"/>
        </xdr:cNvSpPr>
      </xdr:nvSpPr>
      <xdr:spPr bwMode="auto">
        <a:xfrm>
          <a:off x="6410325" y="32927925"/>
          <a:ext cx="476250" cy="304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17</xdr:col>
      <xdr:colOff>190500</xdr:colOff>
      <xdr:row>201</xdr:row>
      <xdr:rowOff>0</xdr:rowOff>
    </xdr:from>
    <xdr:ext cx="628650" cy="390525"/>
    <xdr:sp macro="" textlink="">
      <xdr:nvSpPr>
        <xdr:cNvPr id="130" name="Object 6" hidden="1"/>
        <xdr:cNvSpPr>
          <a:spLocks noChangeArrowheads="1"/>
        </xdr:cNvSpPr>
      </xdr:nvSpPr>
      <xdr:spPr bwMode="auto">
        <a:xfrm>
          <a:off x="6400800" y="32927925"/>
          <a:ext cx="628650" cy="390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18</xdr:col>
      <xdr:colOff>19050</xdr:colOff>
      <xdr:row>201</xdr:row>
      <xdr:rowOff>0</xdr:rowOff>
    </xdr:from>
    <xdr:ext cx="552450" cy="409575"/>
    <xdr:sp macro="" textlink="">
      <xdr:nvSpPr>
        <xdr:cNvPr id="131" name="Object 14" hidden="1"/>
        <xdr:cNvSpPr>
          <a:spLocks noChangeArrowheads="1"/>
        </xdr:cNvSpPr>
      </xdr:nvSpPr>
      <xdr:spPr bwMode="auto">
        <a:xfrm>
          <a:off x="6610350" y="32927925"/>
          <a:ext cx="552450" cy="4095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17</xdr:col>
      <xdr:colOff>85725</xdr:colOff>
      <xdr:row>201</xdr:row>
      <xdr:rowOff>0</xdr:rowOff>
    </xdr:from>
    <xdr:ext cx="581025" cy="419100"/>
    <xdr:sp macro="" textlink="">
      <xdr:nvSpPr>
        <xdr:cNvPr id="132" name="Object 56" hidden="1"/>
        <xdr:cNvSpPr>
          <a:spLocks noChangeArrowheads="1"/>
        </xdr:cNvSpPr>
      </xdr:nvSpPr>
      <xdr:spPr bwMode="auto">
        <a:xfrm>
          <a:off x="6296025" y="32927925"/>
          <a:ext cx="581025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17</xdr:col>
      <xdr:colOff>85725</xdr:colOff>
      <xdr:row>201</xdr:row>
      <xdr:rowOff>0</xdr:rowOff>
    </xdr:from>
    <xdr:ext cx="581025" cy="419100"/>
    <xdr:sp macro="" textlink="">
      <xdr:nvSpPr>
        <xdr:cNvPr id="133" name="Object 56" hidden="1"/>
        <xdr:cNvSpPr>
          <a:spLocks noChangeArrowheads="1"/>
        </xdr:cNvSpPr>
      </xdr:nvSpPr>
      <xdr:spPr bwMode="auto">
        <a:xfrm>
          <a:off x="6296025" y="32927925"/>
          <a:ext cx="581025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202</xdr:row>
      <xdr:rowOff>9525</xdr:rowOff>
    </xdr:from>
    <xdr:ext cx="595032" cy="409576"/>
    <xdr:sp macro="" textlink="">
      <xdr:nvSpPr>
        <xdr:cNvPr id="134" name="Object 14" hidden="1"/>
        <xdr:cNvSpPr>
          <a:spLocks noChangeArrowheads="1"/>
        </xdr:cNvSpPr>
      </xdr:nvSpPr>
      <xdr:spPr bwMode="auto">
        <a:xfrm>
          <a:off x="123825" y="33099375"/>
          <a:ext cx="595032" cy="4095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202</xdr:row>
      <xdr:rowOff>104775</xdr:rowOff>
    </xdr:from>
    <xdr:ext cx="495300" cy="285750"/>
    <xdr:sp macro="" textlink="">
      <xdr:nvSpPr>
        <xdr:cNvPr id="135" name="Object 9" hidden="1"/>
        <xdr:cNvSpPr>
          <a:spLocks noChangeArrowheads="1"/>
        </xdr:cNvSpPr>
      </xdr:nvSpPr>
      <xdr:spPr bwMode="auto">
        <a:xfrm>
          <a:off x="123825" y="33194625"/>
          <a:ext cx="495300" cy="2857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202</xdr:row>
      <xdr:rowOff>76200</xdr:rowOff>
    </xdr:from>
    <xdr:ext cx="476250" cy="304800"/>
    <xdr:sp macro="" textlink="">
      <xdr:nvSpPr>
        <xdr:cNvPr id="136" name="Object 8" hidden="1"/>
        <xdr:cNvSpPr>
          <a:spLocks noChangeArrowheads="1"/>
        </xdr:cNvSpPr>
      </xdr:nvSpPr>
      <xdr:spPr bwMode="auto">
        <a:xfrm>
          <a:off x="123825" y="33166050"/>
          <a:ext cx="476250" cy="304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202</xdr:row>
      <xdr:rowOff>9525</xdr:rowOff>
    </xdr:from>
    <xdr:ext cx="628650" cy="390525"/>
    <xdr:sp macro="" textlink="">
      <xdr:nvSpPr>
        <xdr:cNvPr id="137" name="Object 6" hidden="1"/>
        <xdr:cNvSpPr>
          <a:spLocks noChangeArrowheads="1"/>
        </xdr:cNvSpPr>
      </xdr:nvSpPr>
      <xdr:spPr bwMode="auto">
        <a:xfrm>
          <a:off x="123825" y="33099375"/>
          <a:ext cx="628650" cy="390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1</xdr:col>
      <xdr:colOff>19050</xdr:colOff>
      <xdr:row>202</xdr:row>
      <xdr:rowOff>9525</xdr:rowOff>
    </xdr:from>
    <xdr:ext cx="552450" cy="409575"/>
    <xdr:sp macro="" textlink="">
      <xdr:nvSpPr>
        <xdr:cNvPr id="138" name="Object 14" hidden="1"/>
        <xdr:cNvSpPr>
          <a:spLocks noChangeArrowheads="1"/>
        </xdr:cNvSpPr>
      </xdr:nvSpPr>
      <xdr:spPr bwMode="auto">
        <a:xfrm>
          <a:off x="142875" y="33099375"/>
          <a:ext cx="552450" cy="4095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202</xdr:row>
      <xdr:rowOff>0</xdr:rowOff>
    </xdr:from>
    <xdr:ext cx="581025" cy="419100"/>
    <xdr:sp macro="" textlink="">
      <xdr:nvSpPr>
        <xdr:cNvPr id="139" name="Object 56" hidden="1"/>
        <xdr:cNvSpPr>
          <a:spLocks noChangeArrowheads="1"/>
        </xdr:cNvSpPr>
      </xdr:nvSpPr>
      <xdr:spPr bwMode="auto">
        <a:xfrm>
          <a:off x="123825" y="33089850"/>
          <a:ext cx="581025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202</xdr:row>
      <xdr:rowOff>0</xdr:rowOff>
    </xdr:from>
    <xdr:ext cx="581025" cy="419100"/>
    <xdr:sp macro="" textlink="">
      <xdr:nvSpPr>
        <xdr:cNvPr id="140" name="Object 56" hidden="1"/>
        <xdr:cNvSpPr>
          <a:spLocks noChangeArrowheads="1"/>
        </xdr:cNvSpPr>
      </xdr:nvSpPr>
      <xdr:spPr bwMode="auto">
        <a:xfrm>
          <a:off x="123825" y="33089850"/>
          <a:ext cx="581025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>
    <xdr:from>
      <xdr:col>1</xdr:col>
      <xdr:colOff>45386</xdr:colOff>
      <xdr:row>203</xdr:row>
      <xdr:rowOff>20303</xdr:rowOff>
    </xdr:from>
    <xdr:to>
      <xdr:col>1</xdr:col>
      <xdr:colOff>414738</xdr:colOff>
      <xdr:row>204</xdr:row>
      <xdr:rowOff>46174</xdr:rowOff>
    </xdr:to>
    <xdr:grpSp>
      <xdr:nvGrpSpPr>
        <xdr:cNvPr id="141" name="Группа 140"/>
        <xdr:cNvGrpSpPr>
          <a:grpSpLocks noChangeAspect="1"/>
        </xdr:cNvGrpSpPr>
      </xdr:nvGrpSpPr>
      <xdr:grpSpPr>
        <a:xfrm>
          <a:off x="169211" y="33310178"/>
          <a:ext cx="369352" cy="187796"/>
          <a:chOff x="247169" y="1578778"/>
          <a:chExt cx="534799" cy="162366"/>
        </a:xfrm>
      </xdr:grpSpPr>
      <xdr:sp macro="" textlink="">
        <xdr:nvSpPr>
          <xdr:cNvPr id="142" name="TextBox 141"/>
          <xdr:cNvSpPr txBox="1"/>
        </xdr:nvSpPr>
        <xdr:spPr>
          <a:xfrm>
            <a:off x="513498" y="1578778"/>
            <a:ext cx="268470" cy="9393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lIns="0" tIns="0" rIns="0" bIns="0" rtlCol="0" anchor="t">
            <a:noAutofit/>
          </a:bodyPr>
          <a:lstStyle/>
          <a:p>
            <a:pPr algn="l"/>
            <a:r>
              <a:rPr lang="ru-RU" sz="500" baseline="0">
                <a:solidFill>
                  <a:schemeClr val="dk1"/>
                </a:solidFill>
              </a:rPr>
              <a:t>Ширина</a:t>
            </a:r>
          </a:p>
        </xdr:txBody>
      </xdr:sp>
      <xdr:sp macro="" textlink="">
        <xdr:nvSpPr>
          <xdr:cNvPr id="143" name="TextBox 142"/>
          <xdr:cNvSpPr txBox="1"/>
        </xdr:nvSpPr>
        <xdr:spPr>
          <a:xfrm>
            <a:off x="247169" y="1647208"/>
            <a:ext cx="232884" cy="9393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lIns="0" tIns="0" rIns="0" bIns="0" rtlCol="0" anchor="t">
            <a:noAutofit/>
          </a:bodyPr>
          <a:lstStyle/>
          <a:p>
            <a:pPr algn="l"/>
            <a:r>
              <a:rPr lang="ru-RU" sz="500" baseline="0">
                <a:solidFill>
                  <a:schemeClr val="dk1"/>
                </a:solidFill>
              </a:rPr>
              <a:t>Высота</a:t>
            </a:r>
          </a:p>
        </xdr:txBody>
      </xdr:sp>
    </xdr:grpSp>
    <xdr:clientData/>
  </xdr:twoCellAnchor>
  <xdr:oneCellAnchor>
    <xdr:from>
      <xdr:col>1</xdr:col>
      <xdr:colOff>0</xdr:colOff>
      <xdr:row>202</xdr:row>
      <xdr:rowOff>104775</xdr:rowOff>
    </xdr:from>
    <xdr:ext cx="495300" cy="285750"/>
    <xdr:sp macro="" textlink="">
      <xdr:nvSpPr>
        <xdr:cNvPr id="144" name="Object 9" hidden="1"/>
        <xdr:cNvSpPr>
          <a:spLocks noChangeArrowheads="1"/>
        </xdr:cNvSpPr>
      </xdr:nvSpPr>
      <xdr:spPr bwMode="auto">
        <a:xfrm>
          <a:off x="123825" y="33194625"/>
          <a:ext cx="495300" cy="2857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202</xdr:row>
      <xdr:rowOff>76200</xdr:rowOff>
    </xdr:from>
    <xdr:ext cx="476250" cy="304800"/>
    <xdr:sp macro="" textlink="">
      <xdr:nvSpPr>
        <xdr:cNvPr id="145" name="Object 8" hidden="1"/>
        <xdr:cNvSpPr>
          <a:spLocks noChangeArrowheads="1"/>
        </xdr:cNvSpPr>
      </xdr:nvSpPr>
      <xdr:spPr bwMode="auto">
        <a:xfrm>
          <a:off x="123825" y="33166050"/>
          <a:ext cx="476250" cy="304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202</xdr:row>
      <xdr:rowOff>9525</xdr:rowOff>
    </xdr:from>
    <xdr:ext cx="628650" cy="390525"/>
    <xdr:sp macro="" textlink="">
      <xdr:nvSpPr>
        <xdr:cNvPr id="146" name="Object 6" hidden="1"/>
        <xdr:cNvSpPr>
          <a:spLocks noChangeArrowheads="1"/>
        </xdr:cNvSpPr>
      </xdr:nvSpPr>
      <xdr:spPr bwMode="auto">
        <a:xfrm>
          <a:off x="123825" y="33099375"/>
          <a:ext cx="628650" cy="390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0</xdr:col>
      <xdr:colOff>47625</xdr:colOff>
      <xdr:row>7</xdr:row>
      <xdr:rowOff>0</xdr:rowOff>
    </xdr:from>
    <xdr:ext cx="595032" cy="409576"/>
    <xdr:sp macro="" textlink="">
      <xdr:nvSpPr>
        <xdr:cNvPr id="147" name="Object 14" hidden="1"/>
        <xdr:cNvSpPr>
          <a:spLocks noChangeArrowheads="1"/>
        </xdr:cNvSpPr>
      </xdr:nvSpPr>
      <xdr:spPr bwMode="auto">
        <a:xfrm>
          <a:off x="47625" y="1162050"/>
          <a:ext cx="595032" cy="4095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17</xdr:col>
      <xdr:colOff>47625</xdr:colOff>
      <xdr:row>7</xdr:row>
      <xdr:rowOff>0</xdr:rowOff>
    </xdr:from>
    <xdr:ext cx="604558" cy="409576"/>
    <xdr:sp macro="" textlink="">
      <xdr:nvSpPr>
        <xdr:cNvPr id="148" name="Object 33" hidden="1"/>
        <xdr:cNvSpPr>
          <a:spLocks noChangeArrowheads="1"/>
        </xdr:cNvSpPr>
      </xdr:nvSpPr>
      <xdr:spPr bwMode="auto">
        <a:xfrm>
          <a:off x="6257925" y="1162050"/>
          <a:ext cx="604558" cy="4095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17</xdr:col>
      <xdr:colOff>47625</xdr:colOff>
      <xdr:row>7</xdr:row>
      <xdr:rowOff>0</xdr:rowOff>
    </xdr:from>
    <xdr:ext cx="590550" cy="416299"/>
    <xdr:sp macro="" textlink="">
      <xdr:nvSpPr>
        <xdr:cNvPr id="149" name="Object 14" hidden="1"/>
        <xdr:cNvSpPr>
          <a:spLocks noChangeArrowheads="1"/>
        </xdr:cNvSpPr>
      </xdr:nvSpPr>
      <xdr:spPr bwMode="auto">
        <a:xfrm>
          <a:off x="6257925" y="1162050"/>
          <a:ext cx="590550" cy="41629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0</xdr:col>
      <xdr:colOff>161925</xdr:colOff>
      <xdr:row>7</xdr:row>
      <xdr:rowOff>0</xdr:rowOff>
    </xdr:from>
    <xdr:ext cx="495300" cy="285750"/>
    <xdr:sp macro="" textlink="">
      <xdr:nvSpPr>
        <xdr:cNvPr id="150" name="Object 9" hidden="1"/>
        <xdr:cNvSpPr>
          <a:spLocks noChangeArrowheads="1"/>
        </xdr:cNvSpPr>
      </xdr:nvSpPr>
      <xdr:spPr bwMode="auto">
        <a:xfrm>
          <a:off x="123825" y="1162050"/>
          <a:ext cx="495300" cy="2857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0</xdr:col>
      <xdr:colOff>200025</xdr:colOff>
      <xdr:row>7</xdr:row>
      <xdr:rowOff>0</xdr:rowOff>
    </xdr:from>
    <xdr:ext cx="476250" cy="304800"/>
    <xdr:sp macro="" textlink="">
      <xdr:nvSpPr>
        <xdr:cNvPr id="151" name="Object 8" hidden="1"/>
        <xdr:cNvSpPr>
          <a:spLocks noChangeArrowheads="1"/>
        </xdr:cNvSpPr>
      </xdr:nvSpPr>
      <xdr:spPr bwMode="auto">
        <a:xfrm>
          <a:off x="123825" y="1162050"/>
          <a:ext cx="476250" cy="304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0</xdr:col>
      <xdr:colOff>190500</xdr:colOff>
      <xdr:row>7</xdr:row>
      <xdr:rowOff>0</xdr:rowOff>
    </xdr:from>
    <xdr:ext cx="628650" cy="390525"/>
    <xdr:sp macro="" textlink="">
      <xdr:nvSpPr>
        <xdr:cNvPr id="152" name="Object 6" hidden="1"/>
        <xdr:cNvSpPr>
          <a:spLocks noChangeArrowheads="1"/>
        </xdr:cNvSpPr>
      </xdr:nvSpPr>
      <xdr:spPr bwMode="auto">
        <a:xfrm>
          <a:off x="123825" y="1162050"/>
          <a:ext cx="628650" cy="390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1</xdr:col>
      <xdr:colOff>19050</xdr:colOff>
      <xdr:row>7</xdr:row>
      <xdr:rowOff>0</xdr:rowOff>
    </xdr:from>
    <xdr:ext cx="552450" cy="409575"/>
    <xdr:sp macro="" textlink="">
      <xdr:nvSpPr>
        <xdr:cNvPr id="153" name="Object 14" hidden="1"/>
        <xdr:cNvSpPr>
          <a:spLocks noChangeArrowheads="1"/>
        </xdr:cNvSpPr>
      </xdr:nvSpPr>
      <xdr:spPr bwMode="auto">
        <a:xfrm>
          <a:off x="142875" y="1162050"/>
          <a:ext cx="552450" cy="4095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0</xdr:col>
      <xdr:colOff>85725</xdr:colOff>
      <xdr:row>7</xdr:row>
      <xdr:rowOff>0</xdr:rowOff>
    </xdr:from>
    <xdr:ext cx="581025" cy="419100"/>
    <xdr:sp macro="" textlink="">
      <xdr:nvSpPr>
        <xdr:cNvPr id="154" name="Object 56" hidden="1"/>
        <xdr:cNvSpPr>
          <a:spLocks noChangeArrowheads="1"/>
        </xdr:cNvSpPr>
      </xdr:nvSpPr>
      <xdr:spPr bwMode="auto">
        <a:xfrm>
          <a:off x="85725" y="1162050"/>
          <a:ext cx="581025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0</xdr:col>
      <xdr:colOff>85725</xdr:colOff>
      <xdr:row>7</xdr:row>
      <xdr:rowOff>0</xdr:rowOff>
    </xdr:from>
    <xdr:ext cx="581025" cy="419100"/>
    <xdr:sp macro="" textlink="">
      <xdr:nvSpPr>
        <xdr:cNvPr id="155" name="Object 56" hidden="1"/>
        <xdr:cNvSpPr>
          <a:spLocks noChangeArrowheads="1"/>
        </xdr:cNvSpPr>
      </xdr:nvSpPr>
      <xdr:spPr bwMode="auto">
        <a:xfrm>
          <a:off x="85725" y="1162050"/>
          <a:ext cx="581025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17</xdr:col>
      <xdr:colOff>47625</xdr:colOff>
      <xdr:row>7</xdr:row>
      <xdr:rowOff>0</xdr:rowOff>
    </xdr:from>
    <xdr:ext cx="598345" cy="404606"/>
    <xdr:sp macro="" textlink="">
      <xdr:nvSpPr>
        <xdr:cNvPr id="156" name="Object 14" hidden="1"/>
        <xdr:cNvSpPr>
          <a:spLocks noChangeArrowheads="1"/>
        </xdr:cNvSpPr>
      </xdr:nvSpPr>
      <xdr:spPr bwMode="auto">
        <a:xfrm>
          <a:off x="6257925" y="1162050"/>
          <a:ext cx="598345" cy="40460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17</xdr:col>
      <xdr:colOff>161925</xdr:colOff>
      <xdr:row>7</xdr:row>
      <xdr:rowOff>0</xdr:rowOff>
    </xdr:from>
    <xdr:ext cx="498613" cy="283265"/>
    <xdr:sp macro="" textlink="">
      <xdr:nvSpPr>
        <xdr:cNvPr id="157" name="Object 9" hidden="1"/>
        <xdr:cNvSpPr>
          <a:spLocks noChangeArrowheads="1"/>
        </xdr:cNvSpPr>
      </xdr:nvSpPr>
      <xdr:spPr bwMode="auto">
        <a:xfrm>
          <a:off x="6372225" y="1162050"/>
          <a:ext cx="498613" cy="28326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17</xdr:col>
      <xdr:colOff>200025</xdr:colOff>
      <xdr:row>7</xdr:row>
      <xdr:rowOff>0</xdr:rowOff>
    </xdr:from>
    <xdr:ext cx="476250" cy="304800"/>
    <xdr:sp macro="" textlink="">
      <xdr:nvSpPr>
        <xdr:cNvPr id="158" name="Object 8" hidden="1"/>
        <xdr:cNvSpPr>
          <a:spLocks noChangeArrowheads="1"/>
        </xdr:cNvSpPr>
      </xdr:nvSpPr>
      <xdr:spPr bwMode="auto">
        <a:xfrm>
          <a:off x="6410325" y="1162050"/>
          <a:ext cx="476250" cy="304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17</xdr:col>
      <xdr:colOff>190500</xdr:colOff>
      <xdr:row>7</xdr:row>
      <xdr:rowOff>0</xdr:rowOff>
    </xdr:from>
    <xdr:ext cx="628650" cy="390525"/>
    <xdr:sp macro="" textlink="">
      <xdr:nvSpPr>
        <xdr:cNvPr id="159" name="Object 6" hidden="1"/>
        <xdr:cNvSpPr>
          <a:spLocks noChangeArrowheads="1"/>
        </xdr:cNvSpPr>
      </xdr:nvSpPr>
      <xdr:spPr bwMode="auto">
        <a:xfrm>
          <a:off x="6400800" y="1162050"/>
          <a:ext cx="628650" cy="390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18</xdr:col>
      <xdr:colOff>19050</xdr:colOff>
      <xdr:row>7</xdr:row>
      <xdr:rowOff>0</xdr:rowOff>
    </xdr:from>
    <xdr:ext cx="552450" cy="409575"/>
    <xdr:sp macro="" textlink="">
      <xdr:nvSpPr>
        <xdr:cNvPr id="160" name="Object 14" hidden="1"/>
        <xdr:cNvSpPr>
          <a:spLocks noChangeArrowheads="1"/>
        </xdr:cNvSpPr>
      </xdr:nvSpPr>
      <xdr:spPr bwMode="auto">
        <a:xfrm>
          <a:off x="6610350" y="1162050"/>
          <a:ext cx="552450" cy="4095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17</xdr:col>
      <xdr:colOff>85725</xdr:colOff>
      <xdr:row>7</xdr:row>
      <xdr:rowOff>0</xdr:rowOff>
    </xdr:from>
    <xdr:ext cx="581025" cy="419100"/>
    <xdr:sp macro="" textlink="">
      <xdr:nvSpPr>
        <xdr:cNvPr id="161" name="Object 56" hidden="1"/>
        <xdr:cNvSpPr>
          <a:spLocks noChangeArrowheads="1"/>
        </xdr:cNvSpPr>
      </xdr:nvSpPr>
      <xdr:spPr bwMode="auto">
        <a:xfrm>
          <a:off x="6296025" y="1162050"/>
          <a:ext cx="581025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17</xdr:col>
      <xdr:colOff>85725</xdr:colOff>
      <xdr:row>7</xdr:row>
      <xdr:rowOff>0</xdr:rowOff>
    </xdr:from>
    <xdr:ext cx="581025" cy="419100"/>
    <xdr:sp macro="" textlink="">
      <xdr:nvSpPr>
        <xdr:cNvPr id="162" name="Object 56" hidden="1"/>
        <xdr:cNvSpPr>
          <a:spLocks noChangeArrowheads="1"/>
        </xdr:cNvSpPr>
      </xdr:nvSpPr>
      <xdr:spPr bwMode="auto">
        <a:xfrm>
          <a:off x="6296025" y="1162050"/>
          <a:ext cx="581025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</xdr:row>
      <xdr:rowOff>9525</xdr:rowOff>
    </xdr:from>
    <xdr:ext cx="595032" cy="409576"/>
    <xdr:sp macro="" textlink="">
      <xdr:nvSpPr>
        <xdr:cNvPr id="163" name="Object 14" hidden="1"/>
        <xdr:cNvSpPr>
          <a:spLocks noChangeArrowheads="1"/>
        </xdr:cNvSpPr>
      </xdr:nvSpPr>
      <xdr:spPr bwMode="auto">
        <a:xfrm>
          <a:off x="123825" y="1171575"/>
          <a:ext cx="595032" cy="4095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</xdr:row>
      <xdr:rowOff>104775</xdr:rowOff>
    </xdr:from>
    <xdr:ext cx="495300" cy="285750"/>
    <xdr:sp macro="" textlink="">
      <xdr:nvSpPr>
        <xdr:cNvPr id="164" name="Object 9" hidden="1"/>
        <xdr:cNvSpPr>
          <a:spLocks noChangeArrowheads="1"/>
        </xdr:cNvSpPr>
      </xdr:nvSpPr>
      <xdr:spPr bwMode="auto">
        <a:xfrm>
          <a:off x="123825" y="1266825"/>
          <a:ext cx="495300" cy="2857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</xdr:row>
      <xdr:rowOff>76200</xdr:rowOff>
    </xdr:from>
    <xdr:ext cx="476250" cy="304800"/>
    <xdr:sp macro="" textlink="">
      <xdr:nvSpPr>
        <xdr:cNvPr id="165" name="Object 8" hidden="1"/>
        <xdr:cNvSpPr>
          <a:spLocks noChangeArrowheads="1"/>
        </xdr:cNvSpPr>
      </xdr:nvSpPr>
      <xdr:spPr bwMode="auto">
        <a:xfrm>
          <a:off x="123825" y="1238250"/>
          <a:ext cx="476250" cy="304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</xdr:row>
      <xdr:rowOff>9525</xdr:rowOff>
    </xdr:from>
    <xdr:ext cx="628650" cy="390525"/>
    <xdr:sp macro="" textlink="">
      <xdr:nvSpPr>
        <xdr:cNvPr id="166" name="Object 6" hidden="1"/>
        <xdr:cNvSpPr>
          <a:spLocks noChangeArrowheads="1"/>
        </xdr:cNvSpPr>
      </xdr:nvSpPr>
      <xdr:spPr bwMode="auto">
        <a:xfrm>
          <a:off x="123825" y="1171575"/>
          <a:ext cx="628650" cy="390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1</xdr:col>
      <xdr:colOff>19050</xdr:colOff>
      <xdr:row>7</xdr:row>
      <xdr:rowOff>9525</xdr:rowOff>
    </xdr:from>
    <xdr:ext cx="552450" cy="409575"/>
    <xdr:sp macro="" textlink="">
      <xdr:nvSpPr>
        <xdr:cNvPr id="167" name="Object 14" hidden="1"/>
        <xdr:cNvSpPr>
          <a:spLocks noChangeArrowheads="1"/>
        </xdr:cNvSpPr>
      </xdr:nvSpPr>
      <xdr:spPr bwMode="auto">
        <a:xfrm>
          <a:off x="142875" y="1171575"/>
          <a:ext cx="552450" cy="4095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581025" cy="419100"/>
    <xdr:sp macro="" textlink="">
      <xdr:nvSpPr>
        <xdr:cNvPr id="168" name="Object 56" hidden="1"/>
        <xdr:cNvSpPr>
          <a:spLocks noChangeArrowheads="1"/>
        </xdr:cNvSpPr>
      </xdr:nvSpPr>
      <xdr:spPr bwMode="auto">
        <a:xfrm>
          <a:off x="123825" y="1162050"/>
          <a:ext cx="581025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581025" cy="419100"/>
    <xdr:sp macro="" textlink="">
      <xdr:nvSpPr>
        <xdr:cNvPr id="169" name="Object 56" hidden="1"/>
        <xdr:cNvSpPr>
          <a:spLocks noChangeArrowheads="1"/>
        </xdr:cNvSpPr>
      </xdr:nvSpPr>
      <xdr:spPr bwMode="auto">
        <a:xfrm>
          <a:off x="123825" y="1162050"/>
          <a:ext cx="581025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>
    <xdr:from>
      <xdr:col>1</xdr:col>
      <xdr:colOff>45386</xdr:colOff>
      <xdr:row>8</xdr:row>
      <xdr:rowOff>20303</xdr:rowOff>
    </xdr:from>
    <xdr:to>
      <xdr:col>1</xdr:col>
      <xdr:colOff>414738</xdr:colOff>
      <xdr:row>9</xdr:row>
      <xdr:rowOff>46174</xdr:rowOff>
    </xdr:to>
    <xdr:grpSp>
      <xdr:nvGrpSpPr>
        <xdr:cNvPr id="170" name="Группа 169"/>
        <xdr:cNvGrpSpPr>
          <a:grpSpLocks noChangeAspect="1"/>
        </xdr:cNvGrpSpPr>
      </xdr:nvGrpSpPr>
      <xdr:grpSpPr>
        <a:xfrm>
          <a:off x="169211" y="1391903"/>
          <a:ext cx="369352" cy="197321"/>
          <a:chOff x="247169" y="1578778"/>
          <a:chExt cx="534799" cy="162366"/>
        </a:xfrm>
      </xdr:grpSpPr>
      <xdr:sp macro="" textlink="">
        <xdr:nvSpPr>
          <xdr:cNvPr id="171" name="TextBox 170"/>
          <xdr:cNvSpPr txBox="1"/>
        </xdr:nvSpPr>
        <xdr:spPr>
          <a:xfrm>
            <a:off x="513498" y="1578778"/>
            <a:ext cx="268470" cy="9393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lIns="0" tIns="0" rIns="0" bIns="0" rtlCol="0" anchor="t">
            <a:noAutofit/>
          </a:bodyPr>
          <a:lstStyle/>
          <a:p>
            <a:pPr algn="l"/>
            <a:r>
              <a:rPr lang="ru-RU" sz="500" baseline="0">
                <a:solidFill>
                  <a:schemeClr val="dk1"/>
                </a:solidFill>
              </a:rPr>
              <a:t>Ширина</a:t>
            </a:r>
          </a:p>
        </xdr:txBody>
      </xdr:sp>
      <xdr:sp macro="" textlink="">
        <xdr:nvSpPr>
          <xdr:cNvPr id="172" name="TextBox 171"/>
          <xdr:cNvSpPr txBox="1"/>
        </xdr:nvSpPr>
        <xdr:spPr>
          <a:xfrm>
            <a:off x="247169" y="1647208"/>
            <a:ext cx="232884" cy="9393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lIns="0" tIns="0" rIns="0" bIns="0" rtlCol="0" anchor="t">
            <a:noAutofit/>
          </a:bodyPr>
          <a:lstStyle/>
          <a:p>
            <a:pPr algn="l"/>
            <a:r>
              <a:rPr lang="ru-RU" sz="500" baseline="0">
                <a:solidFill>
                  <a:schemeClr val="dk1"/>
                </a:solidFill>
              </a:rPr>
              <a:t>Высота</a:t>
            </a:r>
          </a:p>
        </xdr:txBody>
      </xdr:sp>
    </xdr:grpSp>
    <xdr:clientData/>
  </xdr:twoCellAnchor>
  <xdr:oneCellAnchor>
    <xdr:from>
      <xdr:col>1</xdr:col>
      <xdr:colOff>0</xdr:colOff>
      <xdr:row>7</xdr:row>
      <xdr:rowOff>104775</xdr:rowOff>
    </xdr:from>
    <xdr:ext cx="495300" cy="285750"/>
    <xdr:sp macro="" textlink="">
      <xdr:nvSpPr>
        <xdr:cNvPr id="173" name="Object 9" hidden="1"/>
        <xdr:cNvSpPr>
          <a:spLocks noChangeArrowheads="1"/>
        </xdr:cNvSpPr>
      </xdr:nvSpPr>
      <xdr:spPr bwMode="auto">
        <a:xfrm>
          <a:off x="123825" y="1266825"/>
          <a:ext cx="495300" cy="2857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</xdr:row>
      <xdr:rowOff>76200</xdr:rowOff>
    </xdr:from>
    <xdr:ext cx="476250" cy="304800"/>
    <xdr:sp macro="" textlink="">
      <xdr:nvSpPr>
        <xdr:cNvPr id="174" name="Object 8" hidden="1"/>
        <xdr:cNvSpPr>
          <a:spLocks noChangeArrowheads="1"/>
        </xdr:cNvSpPr>
      </xdr:nvSpPr>
      <xdr:spPr bwMode="auto">
        <a:xfrm>
          <a:off x="123825" y="1238250"/>
          <a:ext cx="476250" cy="304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</xdr:row>
      <xdr:rowOff>9525</xdr:rowOff>
    </xdr:from>
    <xdr:ext cx="628650" cy="390525"/>
    <xdr:sp macro="" textlink="">
      <xdr:nvSpPr>
        <xdr:cNvPr id="175" name="Object 6" hidden="1"/>
        <xdr:cNvSpPr>
          <a:spLocks noChangeArrowheads="1"/>
        </xdr:cNvSpPr>
      </xdr:nvSpPr>
      <xdr:spPr bwMode="auto">
        <a:xfrm>
          <a:off x="123825" y="1171575"/>
          <a:ext cx="628650" cy="390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72</xdr:row>
      <xdr:rowOff>0</xdr:rowOff>
    </xdr:from>
    <xdr:to>
      <xdr:col>1</xdr:col>
      <xdr:colOff>285750</xdr:colOff>
      <xdr:row>72</xdr:row>
      <xdr:rowOff>0</xdr:rowOff>
    </xdr:to>
    <xdr:sp macro="" textlink="">
      <xdr:nvSpPr>
        <xdr:cNvPr id="3" name="AutoShape 7"/>
        <xdr:cNvSpPr>
          <a:spLocks noChangeArrowheads="1"/>
        </xdr:cNvSpPr>
      </xdr:nvSpPr>
      <xdr:spPr bwMode="auto">
        <a:xfrm>
          <a:off x="647700" y="10848975"/>
          <a:ext cx="24765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38100</xdr:colOff>
      <xdr:row>72</xdr:row>
      <xdr:rowOff>0</xdr:rowOff>
    </xdr:from>
    <xdr:to>
      <xdr:col>1</xdr:col>
      <xdr:colOff>285750</xdr:colOff>
      <xdr:row>72</xdr:row>
      <xdr:rowOff>0</xdr:rowOff>
    </xdr:to>
    <xdr:sp macro="" textlink="">
      <xdr:nvSpPr>
        <xdr:cNvPr id="4" name="AutoShape 8"/>
        <xdr:cNvSpPr>
          <a:spLocks noChangeArrowheads="1"/>
        </xdr:cNvSpPr>
      </xdr:nvSpPr>
      <xdr:spPr bwMode="auto">
        <a:xfrm>
          <a:off x="647700" y="10848975"/>
          <a:ext cx="24765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38100</xdr:colOff>
      <xdr:row>72</xdr:row>
      <xdr:rowOff>0</xdr:rowOff>
    </xdr:from>
    <xdr:to>
      <xdr:col>1</xdr:col>
      <xdr:colOff>285750</xdr:colOff>
      <xdr:row>72</xdr:row>
      <xdr:rowOff>0</xdr:rowOff>
    </xdr:to>
    <xdr:sp macro="" textlink="">
      <xdr:nvSpPr>
        <xdr:cNvPr id="5" name="AutoShape 22"/>
        <xdr:cNvSpPr>
          <a:spLocks noChangeArrowheads="1"/>
        </xdr:cNvSpPr>
      </xdr:nvSpPr>
      <xdr:spPr bwMode="auto">
        <a:xfrm>
          <a:off x="647700" y="10848975"/>
          <a:ext cx="24765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38100</xdr:colOff>
      <xdr:row>72</xdr:row>
      <xdr:rowOff>0</xdr:rowOff>
    </xdr:from>
    <xdr:to>
      <xdr:col>1</xdr:col>
      <xdr:colOff>285750</xdr:colOff>
      <xdr:row>72</xdr:row>
      <xdr:rowOff>0</xdr:rowOff>
    </xdr:to>
    <xdr:sp macro="" textlink="">
      <xdr:nvSpPr>
        <xdr:cNvPr id="6" name="AutoShape 23"/>
        <xdr:cNvSpPr>
          <a:spLocks noChangeArrowheads="1"/>
        </xdr:cNvSpPr>
      </xdr:nvSpPr>
      <xdr:spPr bwMode="auto">
        <a:xfrm>
          <a:off x="647700" y="10848975"/>
          <a:ext cx="24765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38100</xdr:colOff>
      <xdr:row>72</xdr:row>
      <xdr:rowOff>0</xdr:rowOff>
    </xdr:from>
    <xdr:to>
      <xdr:col>1</xdr:col>
      <xdr:colOff>285750</xdr:colOff>
      <xdr:row>72</xdr:row>
      <xdr:rowOff>0</xdr:rowOff>
    </xdr:to>
    <xdr:sp macro="" textlink="">
      <xdr:nvSpPr>
        <xdr:cNvPr id="9" name="AutoShape 32"/>
        <xdr:cNvSpPr>
          <a:spLocks noChangeArrowheads="1"/>
        </xdr:cNvSpPr>
      </xdr:nvSpPr>
      <xdr:spPr bwMode="auto">
        <a:xfrm>
          <a:off x="647700" y="10848975"/>
          <a:ext cx="24765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38100</xdr:colOff>
      <xdr:row>72</xdr:row>
      <xdr:rowOff>0</xdr:rowOff>
    </xdr:from>
    <xdr:to>
      <xdr:col>1</xdr:col>
      <xdr:colOff>285750</xdr:colOff>
      <xdr:row>72</xdr:row>
      <xdr:rowOff>0</xdr:rowOff>
    </xdr:to>
    <xdr:sp macro="" textlink="">
      <xdr:nvSpPr>
        <xdr:cNvPr id="10" name="AutoShape 33"/>
        <xdr:cNvSpPr>
          <a:spLocks noChangeArrowheads="1"/>
        </xdr:cNvSpPr>
      </xdr:nvSpPr>
      <xdr:spPr bwMode="auto">
        <a:xfrm>
          <a:off x="647700" y="10848975"/>
          <a:ext cx="24765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38100</xdr:colOff>
      <xdr:row>72</xdr:row>
      <xdr:rowOff>0</xdr:rowOff>
    </xdr:from>
    <xdr:to>
      <xdr:col>1</xdr:col>
      <xdr:colOff>285750</xdr:colOff>
      <xdr:row>72</xdr:row>
      <xdr:rowOff>0</xdr:rowOff>
    </xdr:to>
    <xdr:sp macro="" textlink="">
      <xdr:nvSpPr>
        <xdr:cNvPr id="12" name="AutoShape 39"/>
        <xdr:cNvSpPr>
          <a:spLocks noChangeArrowheads="1"/>
        </xdr:cNvSpPr>
      </xdr:nvSpPr>
      <xdr:spPr bwMode="auto">
        <a:xfrm>
          <a:off x="647700" y="10848975"/>
          <a:ext cx="24765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38100</xdr:colOff>
      <xdr:row>72</xdr:row>
      <xdr:rowOff>0</xdr:rowOff>
    </xdr:from>
    <xdr:to>
      <xdr:col>1</xdr:col>
      <xdr:colOff>285750</xdr:colOff>
      <xdr:row>72</xdr:row>
      <xdr:rowOff>0</xdr:rowOff>
    </xdr:to>
    <xdr:sp macro="" textlink="">
      <xdr:nvSpPr>
        <xdr:cNvPr id="13" name="AutoShape 40"/>
        <xdr:cNvSpPr>
          <a:spLocks noChangeArrowheads="1"/>
        </xdr:cNvSpPr>
      </xdr:nvSpPr>
      <xdr:spPr bwMode="auto">
        <a:xfrm>
          <a:off x="647700" y="10848975"/>
          <a:ext cx="24765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38100</xdr:colOff>
      <xdr:row>8</xdr:row>
      <xdr:rowOff>0</xdr:rowOff>
    </xdr:from>
    <xdr:to>
      <xdr:col>12</xdr:col>
      <xdr:colOff>180975</xdr:colOff>
      <xdr:row>8</xdr:row>
      <xdr:rowOff>0</xdr:rowOff>
    </xdr:to>
    <xdr:sp macro="" textlink="">
      <xdr:nvSpPr>
        <xdr:cNvPr id="2" name="AutoShape 13"/>
        <xdr:cNvSpPr>
          <a:spLocks noChangeArrowheads="1"/>
        </xdr:cNvSpPr>
      </xdr:nvSpPr>
      <xdr:spPr bwMode="auto">
        <a:xfrm>
          <a:off x="4314825" y="1409700"/>
          <a:ext cx="142875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21</xdr:col>
      <xdr:colOff>352986</xdr:colOff>
      <xdr:row>7</xdr:row>
      <xdr:rowOff>104775</xdr:rowOff>
    </xdr:from>
    <xdr:to>
      <xdr:col>24</xdr:col>
      <xdr:colOff>78443</xdr:colOff>
      <xdr:row>9</xdr:row>
      <xdr:rowOff>19050</xdr:rowOff>
    </xdr:to>
    <xdr:pic>
      <xdr:nvPicPr>
        <xdr:cNvPr id="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8162" y="1303804"/>
          <a:ext cx="543487" cy="34009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12</xdr:col>
      <xdr:colOff>38100</xdr:colOff>
      <xdr:row>8</xdr:row>
      <xdr:rowOff>0</xdr:rowOff>
    </xdr:from>
    <xdr:to>
      <xdr:col>12</xdr:col>
      <xdr:colOff>180975</xdr:colOff>
      <xdr:row>8</xdr:row>
      <xdr:rowOff>0</xdr:rowOff>
    </xdr:to>
    <xdr:sp macro="" textlink="">
      <xdr:nvSpPr>
        <xdr:cNvPr id="4" name="AutoShape 13"/>
        <xdr:cNvSpPr>
          <a:spLocks noChangeArrowheads="1"/>
        </xdr:cNvSpPr>
      </xdr:nvSpPr>
      <xdr:spPr bwMode="auto">
        <a:xfrm>
          <a:off x="4314825" y="1409700"/>
          <a:ext cx="142875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43</xdr:row>
      <xdr:rowOff>81643</xdr:rowOff>
    </xdr:from>
    <xdr:to>
      <xdr:col>2</xdr:col>
      <xdr:colOff>104775</xdr:colOff>
      <xdr:row>45</xdr:row>
      <xdr:rowOff>34018</xdr:rowOff>
    </xdr:to>
    <xdr:pic>
      <xdr:nvPicPr>
        <xdr:cNvPr id="6" name="Picture 39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8196943"/>
          <a:ext cx="542925" cy="3524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21</xdr:col>
      <xdr:colOff>343961</xdr:colOff>
      <xdr:row>25</xdr:row>
      <xdr:rowOff>112058</xdr:rowOff>
    </xdr:from>
    <xdr:to>
      <xdr:col>24</xdr:col>
      <xdr:colOff>34702</xdr:colOff>
      <xdr:row>27</xdr:row>
      <xdr:rowOff>3361</xdr:rowOff>
    </xdr:to>
    <xdr:pic>
      <xdr:nvPicPr>
        <xdr:cNvPr id="7" name="Picture 39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19137" y="4807323"/>
          <a:ext cx="508771" cy="29471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25</xdr:row>
      <xdr:rowOff>114300</xdr:rowOff>
    </xdr:from>
    <xdr:to>
      <xdr:col>2</xdr:col>
      <xdr:colOff>171450</xdr:colOff>
      <xdr:row>27</xdr:row>
      <xdr:rowOff>28574</xdr:rowOff>
    </xdr:to>
    <xdr:pic>
      <xdr:nvPicPr>
        <xdr:cNvPr id="8" name="Picture 39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4781550"/>
          <a:ext cx="523875" cy="3143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21</xdr:col>
      <xdr:colOff>324972</xdr:colOff>
      <xdr:row>43</xdr:row>
      <xdr:rowOff>78441</xdr:rowOff>
    </xdr:from>
    <xdr:to>
      <xdr:col>24</xdr:col>
      <xdr:colOff>48746</xdr:colOff>
      <xdr:row>45</xdr:row>
      <xdr:rowOff>30816</xdr:rowOff>
    </xdr:to>
    <xdr:pic>
      <xdr:nvPicPr>
        <xdr:cNvPr id="9" name="Picture 39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00148" y="8247529"/>
          <a:ext cx="541804" cy="35578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</xdr:row>
          <xdr:rowOff>76200</xdr:rowOff>
        </xdr:from>
        <xdr:to>
          <xdr:col>2</xdr:col>
          <xdr:colOff>171450</xdr:colOff>
          <xdr:row>9</xdr:row>
          <xdr:rowOff>9525</xdr:rowOff>
        </xdr:to>
        <xdr:sp macro="" textlink="">
          <xdr:nvSpPr>
            <xdr:cNvPr id="41985" name="Object 1" hidden="1">
              <a:extLst>
                <a:ext uri="{63B3BB69-23CF-44E3-9099-C40C66FF867C}">
                  <a14:compatExt spid="_x0000_s419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6</xdr:row>
      <xdr:rowOff>142876</xdr:rowOff>
    </xdr:from>
    <xdr:to>
      <xdr:col>2</xdr:col>
      <xdr:colOff>207316</xdr:colOff>
      <xdr:row>8</xdr:row>
      <xdr:rowOff>161926</xdr:rowOff>
    </xdr:to>
    <xdr:pic>
      <xdr:nvPicPr>
        <xdr:cNvPr id="2" name="Picture 5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6" y="1181101"/>
          <a:ext cx="502590" cy="361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macro="" textlink="">
      <xdr:nvSpPr>
        <xdr:cNvPr id="3" name="AutoShape 21"/>
        <xdr:cNvSpPr>
          <a:spLocks noChangeArrowheads="1"/>
        </xdr:cNvSpPr>
      </xdr:nvSpPr>
      <xdr:spPr bwMode="auto">
        <a:xfrm>
          <a:off x="4972050" y="5895975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macro="" textlink="">
      <xdr:nvSpPr>
        <xdr:cNvPr id="4" name="AutoShape 44"/>
        <xdr:cNvSpPr>
          <a:spLocks noChangeArrowheads="1"/>
        </xdr:cNvSpPr>
      </xdr:nvSpPr>
      <xdr:spPr bwMode="auto">
        <a:xfrm>
          <a:off x="4972050" y="5895975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85725</xdr:colOff>
      <xdr:row>21</xdr:row>
      <xdr:rowOff>0</xdr:rowOff>
    </xdr:from>
    <xdr:to>
      <xdr:col>2</xdr:col>
      <xdr:colOff>57150</xdr:colOff>
      <xdr:row>22</xdr:row>
      <xdr:rowOff>161924</xdr:rowOff>
    </xdr:to>
    <xdr:sp macro="" textlink="">
      <xdr:nvSpPr>
        <xdr:cNvPr id="5" name="Object 56" hidden="1"/>
        <xdr:cNvSpPr>
          <a:spLocks noChangeArrowheads="1"/>
        </xdr:cNvSpPr>
      </xdr:nvSpPr>
      <xdr:spPr bwMode="auto">
        <a:xfrm>
          <a:off x="85725" y="4686300"/>
          <a:ext cx="581025" cy="41909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macro="" textlink="">
      <xdr:nvSpPr>
        <xdr:cNvPr id="6" name="AutoShape 64"/>
        <xdr:cNvSpPr>
          <a:spLocks noChangeArrowheads="1"/>
        </xdr:cNvSpPr>
      </xdr:nvSpPr>
      <xdr:spPr bwMode="auto">
        <a:xfrm>
          <a:off x="4972050" y="5895975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macro="" textlink="">
      <xdr:nvSpPr>
        <xdr:cNvPr id="7" name="AutoShape 65"/>
        <xdr:cNvSpPr>
          <a:spLocks noChangeArrowheads="1"/>
        </xdr:cNvSpPr>
      </xdr:nvSpPr>
      <xdr:spPr bwMode="auto">
        <a:xfrm>
          <a:off x="4972050" y="5895975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85725</xdr:colOff>
      <xdr:row>21</xdr:row>
      <xdr:rowOff>0</xdr:rowOff>
    </xdr:from>
    <xdr:to>
      <xdr:col>2</xdr:col>
      <xdr:colOff>57150</xdr:colOff>
      <xdr:row>22</xdr:row>
      <xdr:rowOff>161924</xdr:rowOff>
    </xdr:to>
    <xdr:pic>
      <xdr:nvPicPr>
        <xdr:cNvPr id="8" name="Picture 5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4686300"/>
          <a:ext cx="581025" cy="41909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macro="" textlink="">
      <xdr:nvSpPr>
        <xdr:cNvPr id="9" name="AutoShape 21"/>
        <xdr:cNvSpPr>
          <a:spLocks noChangeArrowheads="1"/>
        </xdr:cNvSpPr>
      </xdr:nvSpPr>
      <xdr:spPr bwMode="auto">
        <a:xfrm>
          <a:off x="4972050" y="5895975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macro="" textlink="">
      <xdr:nvSpPr>
        <xdr:cNvPr id="10" name="AutoShape 44"/>
        <xdr:cNvSpPr>
          <a:spLocks noChangeArrowheads="1"/>
        </xdr:cNvSpPr>
      </xdr:nvSpPr>
      <xdr:spPr bwMode="auto">
        <a:xfrm>
          <a:off x="4972050" y="5895975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85725</xdr:colOff>
      <xdr:row>21</xdr:row>
      <xdr:rowOff>0</xdr:rowOff>
    </xdr:from>
    <xdr:to>
      <xdr:col>2</xdr:col>
      <xdr:colOff>57150</xdr:colOff>
      <xdr:row>22</xdr:row>
      <xdr:rowOff>161924</xdr:rowOff>
    </xdr:to>
    <xdr:sp macro="" textlink="">
      <xdr:nvSpPr>
        <xdr:cNvPr id="11" name="Object 56" hidden="1"/>
        <xdr:cNvSpPr>
          <a:spLocks noChangeArrowheads="1"/>
        </xdr:cNvSpPr>
      </xdr:nvSpPr>
      <xdr:spPr bwMode="auto">
        <a:xfrm>
          <a:off x="85725" y="4686300"/>
          <a:ext cx="581025" cy="41909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macro="" textlink="">
      <xdr:nvSpPr>
        <xdr:cNvPr id="12" name="AutoShape 64"/>
        <xdr:cNvSpPr>
          <a:spLocks noChangeArrowheads="1"/>
        </xdr:cNvSpPr>
      </xdr:nvSpPr>
      <xdr:spPr bwMode="auto">
        <a:xfrm>
          <a:off x="4972050" y="5895975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macro="" textlink="">
      <xdr:nvSpPr>
        <xdr:cNvPr id="13" name="AutoShape 65"/>
        <xdr:cNvSpPr>
          <a:spLocks noChangeArrowheads="1"/>
        </xdr:cNvSpPr>
      </xdr:nvSpPr>
      <xdr:spPr bwMode="auto">
        <a:xfrm>
          <a:off x="4972050" y="5895975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85725</xdr:colOff>
      <xdr:row>21</xdr:row>
      <xdr:rowOff>0</xdr:rowOff>
    </xdr:from>
    <xdr:to>
      <xdr:col>2</xdr:col>
      <xdr:colOff>57150</xdr:colOff>
      <xdr:row>22</xdr:row>
      <xdr:rowOff>161924</xdr:rowOff>
    </xdr:to>
    <xdr:pic>
      <xdr:nvPicPr>
        <xdr:cNvPr id="14" name="Picture 5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4686300"/>
          <a:ext cx="581025" cy="41909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macro="" textlink="">
      <xdr:nvSpPr>
        <xdr:cNvPr id="15" name="AutoShape 21"/>
        <xdr:cNvSpPr>
          <a:spLocks noChangeArrowheads="1"/>
        </xdr:cNvSpPr>
      </xdr:nvSpPr>
      <xdr:spPr bwMode="auto">
        <a:xfrm>
          <a:off x="4972050" y="5895975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macro="" textlink="">
      <xdr:nvSpPr>
        <xdr:cNvPr id="16" name="AutoShape 44"/>
        <xdr:cNvSpPr>
          <a:spLocks noChangeArrowheads="1"/>
        </xdr:cNvSpPr>
      </xdr:nvSpPr>
      <xdr:spPr bwMode="auto">
        <a:xfrm>
          <a:off x="4972050" y="5895975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85725</xdr:colOff>
      <xdr:row>21</xdr:row>
      <xdr:rowOff>0</xdr:rowOff>
    </xdr:from>
    <xdr:to>
      <xdr:col>2</xdr:col>
      <xdr:colOff>57150</xdr:colOff>
      <xdr:row>22</xdr:row>
      <xdr:rowOff>161924</xdr:rowOff>
    </xdr:to>
    <xdr:sp macro="" textlink="">
      <xdr:nvSpPr>
        <xdr:cNvPr id="17" name="Object 56" hidden="1"/>
        <xdr:cNvSpPr>
          <a:spLocks noChangeArrowheads="1"/>
        </xdr:cNvSpPr>
      </xdr:nvSpPr>
      <xdr:spPr bwMode="auto">
        <a:xfrm>
          <a:off x="85725" y="4686300"/>
          <a:ext cx="581025" cy="41909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macro="" textlink="">
      <xdr:nvSpPr>
        <xdr:cNvPr id="18" name="AutoShape 64"/>
        <xdr:cNvSpPr>
          <a:spLocks noChangeArrowheads="1"/>
        </xdr:cNvSpPr>
      </xdr:nvSpPr>
      <xdr:spPr bwMode="auto">
        <a:xfrm>
          <a:off x="4972050" y="5895975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macro="" textlink="">
      <xdr:nvSpPr>
        <xdr:cNvPr id="19" name="AutoShape 65"/>
        <xdr:cNvSpPr>
          <a:spLocks noChangeArrowheads="1"/>
        </xdr:cNvSpPr>
      </xdr:nvSpPr>
      <xdr:spPr bwMode="auto">
        <a:xfrm>
          <a:off x="4972050" y="5895975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180975</xdr:colOff>
      <xdr:row>22</xdr:row>
      <xdr:rowOff>161924</xdr:rowOff>
    </xdr:to>
    <xdr:pic>
      <xdr:nvPicPr>
        <xdr:cNvPr id="20" name="Picture 5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3514725"/>
          <a:ext cx="476250" cy="33337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</xdr:colOff>
      <xdr:row>35</xdr:row>
      <xdr:rowOff>104775</xdr:rowOff>
    </xdr:from>
    <xdr:to>
      <xdr:col>2</xdr:col>
      <xdr:colOff>38100</xdr:colOff>
      <xdr:row>36</xdr:row>
      <xdr:rowOff>161925</xdr:rowOff>
    </xdr:to>
    <xdr:sp macro="" textlink="">
      <xdr:nvSpPr>
        <xdr:cNvPr id="21" name="Object 57" hidden="1"/>
        <xdr:cNvSpPr>
          <a:spLocks noChangeArrowheads="1"/>
        </xdr:cNvSpPr>
      </xdr:nvSpPr>
      <xdr:spPr bwMode="auto">
        <a:xfrm>
          <a:off x="95250" y="7620000"/>
          <a:ext cx="523875" cy="3143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85725</xdr:colOff>
      <xdr:row>49</xdr:row>
      <xdr:rowOff>85725</xdr:rowOff>
    </xdr:from>
    <xdr:to>
      <xdr:col>2</xdr:col>
      <xdr:colOff>47625</xdr:colOff>
      <xdr:row>50</xdr:row>
      <xdr:rowOff>152400</xdr:rowOff>
    </xdr:to>
    <xdr:sp macro="" textlink="">
      <xdr:nvSpPr>
        <xdr:cNvPr id="22" name="Object 58" hidden="1"/>
        <xdr:cNvSpPr>
          <a:spLocks noChangeArrowheads="1"/>
        </xdr:cNvSpPr>
      </xdr:nvSpPr>
      <xdr:spPr bwMode="auto">
        <a:xfrm>
          <a:off x="85725" y="10429875"/>
          <a:ext cx="523875" cy="3143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95250</xdr:colOff>
      <xdr:row>63</xdr:row>
      <xdr:rowOff>95250</xdr:rowOff>
    </xdr:from>
    <xdr:to>
      <xdr:col>2</xdr:col>
      <xdr:colOff>38100</xdr:colOff>
      <xdr:row>64</xdr:row>
      <xdr:rowOff>152400</xdr:rowOff>
    </xdr:to>
    <xdr:sp macro="" textlink="">
      <xdr:nvSpPr>
        <xdr:cNvPr id="23" name="Object 59" hidden="1"/>
        <xdr:cNvSpPr>
          <a:spLocks noChangeArrowheads="1"/>
        </xdr:cNvSpPr>
      </xdr:nvSpPr>
      <xdr:spPr bwMode="auto">
        <a:xfrm>
          <a:off x="95250" y="13154025"/>
          <a:ext cx="523875" cy="3143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104775</xdr:colOff>
      <xdr:row>77</xdr:row>
      <xdr:rowOff>95250</xdr:rowOff>
    </xdr:from>
    <xdr:to>
      <xdr:col>2</xdr:col>
      <xdr:colOff>28575</xdr:colOff>
      <xdr:row>78</xdr:row>
      <xdr:rowOff>149598</xdr:rowOff>
    </xdr:to>
    <xdr:sp macro="" textlink="">
      <xdr:nvSpPr>
        <xdr:cNvPr id="24" name="Object 60" hidden="1"/>
        <xdr:cNvSpPr>
          <a:spLocks noChangeArrowheads="1"/>
        </xdr:cNvSpPr>
      </xdr:nvSpPr>
      <xdr:spPr bwMode="auto">
        <a:xfrm>
          <a:off x="104775" y="15859125"/>
          <a:ext cx="523875" cy="31152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38100</xdr:colOff>
      <xdr:row>35</xdr:row>
      <xdr:rowOff>0</xdr:rowOff>
    </xdr:from>
    <xdr:to>
      <xdr:col>2</xdr:col>
      <xdr:colOff>66675</xdr:colOff>
      <xdr:row>36</xdr:row>
      <xdr:rowOff>161925</xdr:rowOff>
    </xdr:to>
    <xdr:sp macro="" textlink="">
      <xdr:nvSpPr>
        <xdr:cNvPr id="25" name="Object 66" hidden="1"/>
        <xdr:cNvSpPr>
          <a:spLocks noChangeArrowheads="1"/>
        </xdr:cNvSpPr>
      </xdr:nvSpPr>
      <xdr:spPr bwMode="auto">
        <a:xfrm>
          <a:off x="38100" y="7515225"/>
          <a:ext cx="581025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38100</xdr:colOff>
      <xdr:row>49</xdr:row>
      <xdr:rowOff>0</xdr:rowOff>
    </xdr:from>
    <xdr:to>
      <xdr:col>2</xdr:col>
      <xdr:colOff>66675</xdr:colOff>
      <xdr:row>50</xdr:row>
      <xdr:rowOff>161924</xdr:rowOff>
    </xdr:to>
    <xdr:sp macro="" textlink="">
      <xdr:nvSpPr>
        <xdr:cNvPr id="26" name="Object 67" hidden="1"/>
        <xdr:cNvSpPr>
          <a:spLocks noChangeArrowheads="1"/>
        </xdr:cNvSpPr>
      </xdr:nvSpPr>
      <xdr:spPr bwMode="auto">
        <a:xfrm>
          <a:off x="38100" y="10344150"/>
          <a:ext cx="581025" cy="41909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57150</xdr:colOff>
      <xdr:row>77</xdr:row>
      <xdr:rowOff>9525</xdr:rowOff>
    </xdr:from>
    <xdr:to>
      <xdr:col>2</xdr:col>
      <xdr:colOff>76200</xdr:colOff>
      <xdr:row>78</xdr:row>
      <xdr:rowOff>171449</xdr:rowOff>
    </xdr:to>
    <xdr:sp macro="" textlink="">
      <xdr:nvSpPr>
        <xdr:cNvPr id="27" name="Object 68" hidden="1"/>
        <xdr:cNvSpPr>
          <a:spLocks noChangeArrowheads="1"/>
        </xdr:cNvSpPr>
      </xdr:nvSpPr>
      <xdr:spPr bwMode="auto">
        <a:xfrm>
          <a:off x="57150" y="15773400"/>
          <a:ext cx="581025" cy="41909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38100</xdr:colOff>
      <xdr:row>63</xdr:row>
      <xdr:rowOff>0</xdr:rowOff>
    </xdr:from>
    <xdr:to>
      <xdr:col>2</xdr:col>
      <xdr:colOff>66675</xdr:colOff>
      <xdr:row>64</xdr:row>
      <xdr:rowOff>161925</xdr:rowOff>
    </xdr:to>
    <xdr:sp macro="" textlink="">
      <xdr:nvSpPr>
        <xdr:cNvPr id="28" name="Object 69" hidden="1"/>
        <xdr:cNvSpPr>
          <a:spLocks noChangeArrowheads="1"/>
        </xdr:cNvSpPr>
      </xdr:nvSpPr>
      <xdr:spPr bwMode="auto">
        <a:xfrm>
          <a:off x="38100" y="13058775"/>
          <a:ext cx="581025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95250</xdr:colOff>
      <xdr:row>35</xdr:row>
      <xdr:rowOff>104775</xdr:rowOff>
    </xdr:from>
    <xdr:to>
      <xdr:col>2</xdr:col>
      <xdr:colOff>38100</xdr:colOff>
      <xdr:row>36</xdr:row>
      <xdr:rowOff>161925</xdr:rowOff>
    </xdr:to>
    <xdr:pic>
      <xdr:nvPicPr>
        <xdr:cNvPr id="29" name="Picture 5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7620000"/>
          <a:ext cx="523875" cy="3143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49</xdr:row>
      <xdr:rowOff>85725</xdr:rowOff>
    </xdr:from>
    <xdr:to>
      <xdr:col>2</xdr:col>
      <xdr:colOff>47625</xdr:colOff>
      <xdr:row>50</xdr:row>
      <xdr:rowOff>152400</xdr:rowOff>
    </xdr:to>
    <xdr:pic>
      <xdr:nvPicPr>
        <xdr:cNvPr id="30" name="Picture 5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10429875"/>
          <a:ext cx="523875" cy="3143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</xdr:colOff>
      <xdr:row>63</xdr:row>
      <xdr:rowOff>95250</xdr:rowOff>
    </xdr:from>
    <xdr:to>
      <xdr:col>2</xdr:col>
      <xdr:colOff>38100</xdr:colOff>
      <xdr:row>64</xdr:row>
      <xdr:rowOff>152400</xdr:rowOff>
    </xdr:to>
    <xdr:pic>
      <xdr:nvPicPr>
        <xdr:cNvPr id="31" name="Picture 5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13154025"/>
          <a:ext cx="523875" cy="3143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77</xdr:row>
      <xdr:rowOff>95250</xdr:rowOff>
    </xdr:from>
    <xdr:to>
      <xdr:col>2</xdr:col>
      <xdr:colOff>28575</xdr:colOff>
      <xdr:row>78</xdr:row>
      <xdr:rowOff>149598</xdr:rowOff>
    </xdr:to>
    <xdr:pic>
      <xdr:nvPicPr>
        <xdr:cNvPr id="32" name="Picture 6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15859125"/>
          <a:ext cx="523875" cy="31152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35</xdr:row>
      <xdr:rowOff>0</xdr:rowOff>
    </xdr:from>
    <xdr:to>
      <xdr:col>2</xdr:col>
      <xdr:colOff>66675</xdr:colOff>
      <xdr:row>36</xdr:row>
      <xdr:rowOff>161925</xdr:rowOff>
    </xdr:to>
    <xdr:pic>
      <xdr:nvPicPr>
        <xdr:cNvPr id="33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7515225"/>
          <a:ext cx="581025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49</xdr:row>
      <xdr:rowOff>0</xdr:rowOff>
    </xdr:from>
    <xdr:to>
      <xdr:col>2</xdr:col>
      <xdr:colOff>66675</xdr:colOff>
      <xdr:row>50</xdr:row>
      <xdr:rowOff>161924</xdr:rowOff>
    </xdr:to>
    <xdr:pic>
      <xdr:nvPicPr>
        <xdr:cNvPr id="34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10344150"/>
          <a:ext cx="581025" cy="41909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57150</xdr:colOff>
      <xdr:row>77</xdr:row>
      <xdr:rowOff>9525</xdr:rowOff>
    </xdr:from>
    <xdr:to>
      <xdr:col>2</xdr:col>
      <xdr:colOff>76200</xdr:colOff>
      <xdr:row>78</xdr:row>
      <xdr:rowOff>171449</xdr:rowOff>
    </xdr:to>
    <xdr:pic>
      <xdr:nvPicPr>
        <xdr:cNvPr id="35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15773400"/>
          <a:ext cx="581025" cy="41909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63</xdr:row>
      <xdr:rowOff>0</xdr:rowOff>
    </xdr:from>
    <xdr:to>
      <xdr:col>2</xdr:col>
      <xdr:colOff>66675</xdr:colOff>
      <xdr:row>64</xdr:row>
      <xdr:rowOff>161925</xdr:rowOff>
    </xdr:to>
    <xdr:pic>
      <xdr:nvPicPr>
        <xdr:cNvPr id="36" name="Picture 6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13058775"/>
          <a:ext cx="581025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</xdr:colOff>
      <xdr:row>35</xdr:row>
      <xdr:rowOff>104775</xdr:rowOff>
    </xdr:from>
    <xdr:to>
      <xdr:col>2</xdr:col>
      <xdr:colOff>38100</xdr:colOff>
      <xdr:row>36</xdr:row>
      <xdr:rowOff>161925</xdr:rowOff>
    </xdr:to>
    <xdr:sp macro="" textlink="">
      <xdr:nvSpPr>
        <xdr:cNvPr id="37" name="Object 57" hidden="1"/>
        <xdr:cNvSpPr>
          <a:spLocks noChangeArrowheads="1"/>
        </xdr:cNvSpPr>
      </xdr:nvSpPr>
      <xdr:spPr bwMode="auto">
        <a:xfrm>
          <a:off x="95250" y="7620000"/>
          <a:ext cx="523875" cy="3143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85725</xdr:colOff>
      <xdr:row>49</xdr:row>
      <xdr:rowOff>85725</xdr:rowOff>
    </xdr:from>
    <xdr:to>
      <xdr:col>2</xdr:col>
      <xdr:colOff>47625</xdr:colOff>
      <xdr:row>50</xdr:row>
      <xdr:rowOff>152400</xdr:rowOff>
    </xdr:to>
    <xdr:sp macro="" textlink="">
      <xdr:nvSpPr>
        <xdr:cNvPr id="38" name="Object 58" hidden="1"/>
        <xdr:cNvSpPr>
          <a:spLocks noChangeArrowheads="1"/>
        </xdr:cNvSpPr>
      </xdr:nvSpPr>
      <xdr:spPr bwMode="auto">
        <a:xfrm>
          <a:off x="85725" y="10429875"/>
          <a:ext cx="523875" cy="3143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95250</xdr:colOff>
      <xdr:row>63</xdr:row>
      <xdr:rowOff>95250</xdr:rowOff>
    </xdr:from>
    <xdr:to>
      <xdr:col>2</xdr:col>
      <xdr:colOff>38100</xdr:colOff>
      <xdr:row>64</xdr:row>
      <xdr:rowOff>152400</xdr:rowOff>
    </xdr:to>
    <xdr:sp macro="" textlink="">
      <xdr:nvSpPr>
        <xdr:cNvPr id="39" name="Object 59" hidden="1"/>
        <xdr:cNvSpPr>
          <a:spLocks noChangeArrowheads="1"/>
        </xdr:cNvSpPr>
      </xdr:nvSpPr>
      <xdr:spPr bwMode="auto">
        <a:xfrm>
          <a:off x="95250" y="13154025"/>
          <a:ext cx="523875" cy="3143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104775</xdr:colOff>
      <xdr:row>77</xdr:row>
      <xdr:rowOff>95250</xdr:rowOff>
    </xdr:from>
    <xdr:to>
      <xdr:col>2</xdr:col>
      <xdr:colOff>28575</xdr:colOff>
      <xdr:row>78</xdr:row>
      <xdr:rowOff>149598</xdr:rowOff>
    </xdr:to>
    <xdr:sp macro="" textlink="">
      <xdr:nvSpPr>
        <xdr:cNvPr id="40" name="Object 60" hidden="1"/>
        <xdr:cNvSpPr>
          <a:spLocks noChangeArrowheads="1"/>
        </xdr:cNvSpPr>
      </xdr:nvSpPr>
      <xdr:spPr bwMode="auto">
        <a:xfrm>
          <a:off x="104775" y="15859125"/>
          <a:ext cx="523875" cy="31152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38100</xdr:colOff>
      <xdr:row>35</xdr:row>
      <xdr:rowOff>0</xdr:rowOff>
    </xdr:from>
    <xdr:to>
      <xdr:col>2</xdr:col>
      <xdr:colOff>66675</xdr:colOff>
      <xdr:row>36</xdr:row>
      <xdr:rowOff>161925</xdr:rowOff>
    </xdr:to>
    <xdr:sp macro="" textlink="">
      <xdr:nvSpPr>
        <xdr:cNvPr id="41" name="Object 66" hidden="1"/>
        <xdr:cNvSpPr>
          <a:spLocks noChangeArrowheads="1"/>
        </xdr:cNvSpPr>
      </xdr:nvSpPr>
      <xdr:spPr bwMode="auto">
        <a:xfrm>
          <a:off x="38100" y="7515225"/>
          <a:ext cx="581025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38100</xdr:colOff>
      <xdr:row>49</xdr:row>
      <xdr:rowOff>0</xdr:rowOff>
    </xdr:from>
    <xdr:to>
      <xdr:col>2</xdr:col>
      <xdr:colOff>66675</xdr:colOff>
      <xdr:row>50</xdr:row>
      <xdr:rowOff>149598</xdr:rowOff>
    </xdr:to>
    <xdr:sp macro="" textlink="">
      <xdr:nvSpPr>
        <xdr:cNvPr id="42" name="Object 67" hidden="1"/>
        <xdr:cNvSpPr>
          <a:spLocks noChangeArrowheads="1"/>
        </xdr:cNvSpPr>
      </xdr:nvSpPr>
      <xdr:spPr bwMode="auto">
        <a:xfrm>
          <a:off x="38100" y="10344150"/>
          <a:ext cx="581025" cy="40677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57150</xdr:colOff>
      <xdr:row>77</xdr:row>
      <xdr:rowOff>9525</xdr:rowOff>
    </xdr:from>
    <xdr:to>
      <xdr:col>2</xdr:col>
      <xdr:colOff>76200</xdr:colOff>
      <xdr:row>78</xdr:row>
      <xdr:rowOff>161924</xdr:rowOff>
    </xdr:to>
    <xdr:sp macro="" textlink="">
      <xdr:nvSpPr>
        <xdr:cNvPr id="43" name="Object 68" hidden="1"/>
        <xdr:cNvSpPr>
          <a:spLocks noChangeArrowheads="1"/>
        </xdr:cNvSpPr>
      </xdr:nvSpPr>
      <xdr:spPr bwMode="auto">
        <a:xfrm>
          <a:off x="57150" y="15773400"/>
          <a:ext cx="581025" cy="40957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38100</xdr:colOff>
      <xdr:row>63</xdr:row>
      <xdr:rowOff>0</xdr:rowOff>
    </xdr:from>
    <xdr:to>
      <xdr:col>2</xdr:col>
      <xdr:colOff>66675</xdr:colOff>
      <xdr:row>64</xdr:row>
      <xdr:rowOff>161925</xdr:rowOff>
    </xdr:to>
    <xdr:sp macro="" textlink="">
      <xdr:nvSpPr>
        <xdr:cNvPr id="44" name="Object 69" hidden="1"/>
        <xdr:cNvSpPr>
          <a:spLocks noChangeArrowheads="1"/>
        </xdr:cNvSpPr>
      </xdr:nvSpPr>
      <xdr:spPr bwMode="auto">
        <a:xfrm>
          <a:off x="38100" y="13058775"/>
          <a:ext cx="581025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95250</xdr:colOff>
      <xdr:row>35</xdr:row>
      <xdr:rowOff>104775</xdr:rowOff>
    </xdr:from>
    <xdr:to>
      <xdr:col>2</xdr:col>
      <xdr:colOff>38100</xdr:colOff>
      <xdr:row>36</xdr:row>
      <xdr:rowOff>161925</xdr:rowOff>
    </xdr:to>
    <xdr:pic>
      <xdr:nvPicPr>
        <xdr:cNvPr id="45" name="Picture 5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7620000"/>
          <a:ext cx="523875" cy="3143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49</xdr:row>
      <xdr:rowOff>85725</xdr:rowOff>
    </xdr:from>
    <xdr:to>
      <xdr:col>2</xdr:col>
      <xdr:colOff>47625</xdr:colOff>
      <xdr:row>50</xdr:row>
      <xdr:rowOff>152400</xdr:rowOff>
    </xdr:to>
    <xdr:pic>
      <xdr:nvPicPr>
        <xdr:cNvPr id="46" name="Picture 5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10429875"/>
          <a:ext cx="523875" cy="3143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</xdr:colOff>
      <xdr:row>63</xdr:row>
      <xdr:rowOff>95250</xdr:rowOff>
    </xdr:from>
    <xdr:to>
      <xdr:col>2</xdr:col>
      <xdr:colOff>38100</xdr:colOff>
      <xdr:row>64</xdr:row>
      <xdr:rowOff>152400</xdr:rowOff>
    </xdr:to>
    <xdr:pic>
      <xdr:nvPicPr>
        <xdr:cNvPr id="47" name="Picture 5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13154025"/>
          <a:ext cx="523875" cy="3143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77</xdr:row>
      <xdr:rowOff>95250</xdr:rowOff>
    </xdr:from>
    <xdr:to>
      <xdr:col>2</xdr:col>
      <xdr:colOff>28575</xdr:colOff>
      <xdr:row>78</xdr:row>
      <xdr:rowOff>149598</xdr:rowOff>
    </xdr:to>
    <xdr:pic>
      <xdr:nvPicPr>
        <xdr:cNvPr id="48" name="Picture 6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15859125"/>
          <a:ext cx="523875" cy="31152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35</xdr:row>
      <xdr:rowOff>0</xdr:rowOff>
    </xdr:from>
    <xdr:to>
      <xdr:col>2</xdr:col>
      <xdr:colOff>66675</xdr:colOff>
      <xdr:row>36</xdr:row>
      <xdr:rowOff>161925</xdr:rowOff>
    </xdr:to>
    <xdr:pic>
      <xdr:nvPicPr>
        <xdr:cNvPr id="49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7515225"/>
          <a:ext cx="581025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49</xdr:row>
      <xdr:rowOff>0</xdr:rowOff>
    </xdr:from>
    <xdr:to>
      <xdr:col>2</xdr:col>
      <xdr:colOff>66675</xdr:colOff>
      <xdr:row>50</xdr:row>
      <xdr:rowOff>149598</xdr:rowOff>
    </xdr:to>
    <xdr:pic>
      <xdr:nvPicPr>
        <xdr:cNvPr id="50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10344150"/>
          <a:ext cx="581025" cy="40677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57150</xdr:colOff>
      <xdr:row>77</xdr:row>
      <xdr:rowOff>9525</xdr:rowOff>
    </xdr:from>
    <xdr:to>
      <xdr:col>2</xdr:col>
      <xdr:colOff>76200</xdr:colOff>
      <xdr:row>78</xdr:row>
      <xdr:rowOff>161924</xdr:rowOff>
    </xdr:to>
    <xdr:pic>
      <xdr:nvPicPr>
        <xdr:cNvPr id="51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15773400"/>
          <a:ext cx="581025" cy="40957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63</xdr:row>
      <xdr:rowOff>0</xdr:rowOff>
    </xdr:from>
    <xdr:to>
      <xdr:col>2</xdr:col>
      <xdr:colOff>66675</xdr:colOff>
      <xdr:row>64</xdr:row>
      <xdr:rowOff>161925</xdr:rowOff>
    </xdr:to>
    <xdr:pic>
      <xdr:nvPicPr>
        <xdr:cNvPr id="52" name="Picture 6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13058775"/>
          <a:ext cx="581025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</xdr:colOff>
      <xdr:row>35</xdr:row>
      <xdr:rowOff>104775</xdr:rowOff>
    </xdr:from>
    <xdr:to>
      <xdr:col>2</xdr:col>
      <xdr:colOff>38100</xdr:colOff>
      <xdr:row>36</xdr:row>
      <xdr:rowOff>161925</xdr:rowOff>
    </xdr:to>
    <xdr:sp macro="" textlink="">
      <xdr:nvSpPr>
        <xdr:cNvPr id="53" name="Object 57" hidden="1"/>
        <xdr:cNvSpPr>
          <a:spLocks noChangeArrowheads="1"/>
        </xdr:cNvSpPr>
      </xdr:nvSpPr>
      <xdr:spPr bwMode="auto">
        <a:xfrm>
          <a:off x="95250" y="7620000"/>
          <a:ext cx="523875" cy="3143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85725</xdr:colOff>
      <xdr:row>49</xdr:row>
      <xdr:rowOff>85725</xdr:rowOff>
    </xdr:from>
    <xdr:to>
      <xdr:col>2</xdr:col>
      <xdr:colOff>47625</xdr:colOff>
      <xdr:row>50</xdr:row>
      <xdr:rowOff>152400</xdr:rowOff>
    </xdr:to>
    <xdr:sp macro="" textlink="">
      <xdr:nvSpPr>
        <xdr:cNvPr id="54" name="Object 58" hidden="1"/>
        <xdr:cNvSpPr>
          <a:spLocks noChangeArrowheads="1"/>
        </xdr:cNvSpPr>
      </xdr:nvSpPr>
      <xdr:spPr bwMode="auto">
        <a:xfrm>
          <a:off x="85725" y="10429875"/>
          <a:ext cx="523875" cy="3143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95250</xdr:colOff>
      <xdr:row>63</xdr:row>
      <xdr:rowOff>95250</xdr:rowOff>
    </xdr:from>
    <xdr:to>
      <xdr:col>2</xdr:col>
      <xdr:colOff>38100</xdr:colOff>
      <xdr:row>64</xdr:row>
      <xdr:rowOff>152400</xdr:rowOff>
    </xdr:to>
    <xdr:sp macro="" textlink="">
      <xdr:nvSpPr>
        <xdr:cNvPr id="55" name="Object 59" hidden="1"/>
        <xdr:cNvSpPr>
          <a:spLocks noChangeArrowheads="1"/>
        </xdr:cNvSpPr>
      </xdr:nvSpPr>
      <xdr:spPr bwMode="auto">
        <a:xfrm>
          <a:off x="95250" y="13154025"/>
          <a:ext cx="523875" cy="3143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104775</xdr:colOff>
      <xdr:row>77</xdr:row>
      <xdr:rowOff>95250</xdr:rowOff>
    </xdr:from>
    <xdr:to>
      <xdr:col>2</xdr:col>
      <xdr:colOff>28575</xdr:colOff>
      <xdr:row>78</xdr:row>
      <xdr:rowOff>149598</xdr:rowOff>
    </xdr:to>
    <xdr:sp macro="" textlink="">
      <xdr:nvSpPr>
        <xdr:cNvPr id="56" name="Object 60" hidden="1"/>
        <xdr:cNvSpPr>
          <a:spLocks noChangeArrowheads="1"/>
        </xdr:cNvSpPr>
      </xdr:nvSpPr>
      <xdr:spPr bwMode="auto">
        <a:xfrm>
          <a:off x="104775" y="15859125"/>
          <a:ext cx="523875" cy="31152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38100</xdr:colOff>
      <xdr:row>35</xdr:row>
      <xdr:rowOff>0</xdr:rowOff>
    </xdr:from>
    <xdr:to>
      <xdr:col>2</xdr:col>
      <xdr:colOff>66675</xdr:colOff>
      <xdr:row>36</xdr:row>
      <xdr:rowOff>161925</xdr:rowOff>
    </xdr:to>
    <xdr:sp macro="" textlink="">
      <xdr:nvSpPr>
        <xdr:cNvPr id="57" name="Object 66" hidden="1"/>
        <xdr:cNvSpPr>
          <a:spLocks noChangeArrowheads="1"/>
        </xdr:cNvSpPr>
      </xdr:nvSpPr>
      <xdr:spPr bwMode="auto">
        <a:xfrm>
          <a:off x="38100" y="7515225"/>
          <a:ext cx="581025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38100</xdr:colOff>
      <xdr:row>49</xdr:row>
      <xdr:rowOff>0</xdr:rowOff>
    </xdr:from>
    <xdr:to>
      <xdr:col>2</xdr:col>
      <xdr:colOff>66675</xdr:colOff>
      <xdr:row>50</xdr:row>
      <xdr:rowOff>161924</xdr:rowOff>
    </xdr:to>
    <xdr:sp macro="" textlink="">
      <xdr:nvSpPr>
        <xdr:cNvPr id="58" name="Object 67" hidden="1"/>
        <xdr:cNvSpPr>
          <a:spLocks noChangeArrowheads="1"/>
        </xdr:cNvSpPr>
      </xdr:nvSpPr>
      <xdr:spPr bwMode="auto">
        <a:xfrm>
          <a:off x="38100" y="10344150"/>
          <a:ext cx="581025" cy="41909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57150</xdr:colOff>
      <xdr:row>77</xdr:row>
      <xdr:rowOff>9525</xdr:rowOff>
    </xdr:from>
    <xdr:to>
      <xdr:col>2</xdr:col>
      <xdr:colOff>76200</xdr:colOff>
      <xdr:row>78</xdr:row>
      <xdr:rowOff>171449</xdr:rowOff>
    </xdr:to>
    <xdr:sp macro="" textlink="">
      <xdr:nvSpPr>
        <xdr:cNvPr id="59" name="Object 68" hidden="1"/>
        <xdr:cNvSpPr>
          <a:spLocks noChangeArrowheads="1"/>
        </xdr:cNvSpPr>
      </xdr:nvSpPr>
      <xdr:spPr bwMode="auto">
        <a:xfrm>
          <a:off x="57150" y="15773400"/>
          <a:ext cx="581025" cy="41909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38100</xdr:colOff>
      <xdr:row>63</xdr:row>
      <xdr:rowOff>0</xdr:rowOff>
    </xdr:from>
    <xdr:to>
      <xdr:col>2</xdr:col>
      <xdr:colOff>66675</xdr:colOff>
      <xdr:row>64</xdr:row>
      <xdr:rowOff>161925</xdr:rowOff>
    </xdr:to>
    <xdr:sp macro="" textlink="">
      <xdr:nvSpPr>
        <xdr:cNvPr id="60" name="Object 69" hidden="1"/>
        <xdr:cNvSpPr>
          <a:spLocks noChangeArrowheads="1"/>
        </xdr:cNvSpPr>
      </xdr:nvSpPr>
      <xdr:spPr bwMode="auto">
        <a:xfrm>
          <a:off x="38100" y="13058775"/>
          <a:ext cx="581025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95250</xdr:colOff>
      <xdr:row>35</xdr:row>
      <xdr:rowOff>104775</xdr:rowOff>
    </xdr:from>
    <xdr:to>
      <xdr:col>2</xdr:col>
      <xdr:colOff>38100</xdr:colOff>
      <xdr:row>36</xdr:row>
      <xdr:rowOff>161925</xdr:rowOff>
    </xdr:to>
    <xdr:pic>
      <xdr:nvPicPr>
        <xdr:cNvPr id="61" name="Picture 5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7620000"/>
          <a:ext cx="523875" cy="3143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49</xdr:row>
      <xdr:rowOff>85725</xdr:rowOff>
    </xdr:from>
    <xdr:to>
      <xdr:col>2</xdr:col>
      <xdr:colOff>47625</xdr:colOff>
      <xdr:row>50</xdr:row>
      <xdr:rowOff>152400</xdr:rowOff>
    </xdr:to>
    <xdr:pic>
      <xdr:nvPicPr>
        <xdr:cNvPr id="62" name="Picture 5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10429875"/>
          <a:ext cx="523875" cy="3143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</xdr:colOff>
      <xdr:row>63</xdr:row>
      <xdr:rowOff>95250</xdr:rowOff>
    </xdr:from>
    <xdr:to>
      <xdr:col>2</xdr:col>
      <xdr:colOff>38100</xdr:colOff>
      <xdr:row>64</xdr:row>
      <xdr:rowOff>152400</xdr:rowOff>
    </xdr:to>
    <xdr:pic>
      <xdr:nvPicPr>
        <xdr:cNvPr id="63" name="Picture 5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13154025"/>
          <a:ext cx="523875" cy="3143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77</xdr:row>
      <xdr:rowOff>95250</xdr:rowOff>
    </xdr:from>
    <xdr:to>
      <xdr:col>2</xdr:col>
      <xdr:colOff>28575</xdr:colOff>
      <xdr:row>78</xdr:row>
      <xdr:rowOff>149598</xdr:rowOff>
    </xdr:to>
    <xdr:pic>
      <xdr:nvPicPr>
        <xdr:cNvPr id="64" name="Picture 6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15859125"/>
          <a:ext cx="523875" cy="31152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35</xdr:row>
      <xdr:rowOff>0</xdr:rowOff>
    </xdr:from>
    <xdr:to>
      <xdr:col>2</xdr:col>
      <xdr:colOff>66675</xdr:colOff>
      <xdr:row>36</xdr:row>
      <xdr:rowOff>161925</xdr:rowOff>
    </xdr:to>
    <xdr:pic>
      <xdr:nvPicPr>
        <xdr:cNvPr id="65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7515225"/>
          <a:ext cx="581025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49</xdr:row>
      <xdr:rowOff>0</xdr:rowOff>
    </xdr:from>
    <xdr:to>
      <xdr:col>2</xdr:col>
      <xdr:colOff>66675</xdr:colOff>
      <xdr:row>50</xdr:row>
      <xdr:rowOff>161924</xdr:rowOff>
    </xdr:to>
    <xdr:pic>
      <xdr:nvPicPr>
        <xdr:cNvPr id="66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10344150"/>
          <a:ext cx="581025" cy="41909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57150</xdr:colOff>
      <xdr:row>77</xdr:row>
      <xdr:rowOff>9525</xdr:rowOff>
    </xdr:from>
    <xdr:to>
      <xdr:col>2</xdr:col>
      <xdr:colOff>76200</xdr:colOff>
      <xdr:row>78</xdr:row>
      <xdr:rowOff>171449</xdr:rowOff>
    </xdr:to>
    <xdr:pic>
      <xdr:nvPicPr>
        <xdr:cNvPr id="67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15773400"/>
          <a:ext cx="581025" cy="41909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63</xdr:row>
      <xdr:rowOff>0</xdr:rowOff>
    </xdr:from>
    <xdr:to>
      <xdr:col>2</xdr:col>
      <xdr:colOff>66675</xdr:colOff>
      <xdr:row>64</xdr:row>
      <xdr:rowOff>161925</xdr:rowOff>
    </xdr:to>
    <xdr:pic>
      <xdr:nvPicPr>
        <xdr:cNvPr id="68" name="Picture 6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13058775"/>
          <a:ext cx="581025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91</xdr:row>
      <xdr:rowOff>0</xdr:rowOff>
    </xdr:from>
    <xdr:to>
      <xdr:col>1</xdr:col>
      <xdr:colOff>200025</xdr:colOff>
      <xdr:row>91</xdr:row>
      <xdr:rowOff>0</xdr:rowOff>
    </xdr:to>
    <xdr:sp macro="" textlink="">
      <xdr:nvSpPr>
        <xdr:cNvPr id="4" name="AutoShape 15"/>
        <xdr:cNvSpPr>
          <a:spLocks noChangeArrowheads="1"/>
        </xdr:cNvSpPr>
      </xdr:nvSpPr>
      <xdr:spPr bwMode="auto">
        <a:xfrm>
          <a:off x="161925" y="18840450"/>
          <a:ext cx="13335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macro="" textlink="">
      <xdr:nvSpPr>
        <xdr:cNvPr id="5" name="AutoShape 16"/>
        <xdr:cNvSpPr>
          <a:spLocks noChangeArrowheads="1"/>
        </xdr:cNvSpPr>
      </xdr:nvSpPr>
      <xdr:spPr bwMode="auto">
        <a:xfrm>
          <a:off x="5095875" y="5972175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66675</xdr:colOff>
      <xdr:row>91</xdr:row>
      <xdr:rowOff>0</xdr:rowOff>
    </xdr:from>
    <xdr:to>
      <xdr:col>1</xdr:col>
      <xdr:colOff>200025</xdr:colOff>
      <xdr:row>91</xdr:row>
      <xdr:rowOff>0</xdr:rowOff>
    </xdr:to>
    <xdr:sp macro="" textlink="">
      <xdr:nvSpPr>
        <xdr:cNvPr id="6" name="AutoShape 17"/>
        <xdr:cNvSpPr>
          <a:spLocks noChangeArrowheads="1"/>
        </xdr:cNvSpPr>
      </xdr:nvSpPr>
      <xdr:spPr bwMode="auto">
        <a:xfrm>
          <a:off x="161925" y="18840450"/>
          <a:ext cx="13335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66675</xdr:colOff>
      <xdr:row>91</xdr:row>
      <xdr:rowOff>0</xdr:rowOff>
    </xdr:from>
    <xdr:to>
      <xdr:col>1</xdr:col>
      <xdr:colOff>200025</xdr:colOff>
      <xdr:row>91</xdr:row>
      <xdr:rowOff>0</xdr:rowOff>
    </xdr:to>
    <xdr:sp macro="" textlink="">
      <xdr:nvSpPr>
        <xdr:cNvPr id="9" name="AutoShape 32"/>
        <xdr:cNvSpPr>
          <a:spLocks noChangeArrowheads="1"/>
        </xdr:cNvSpPr>
      </xdr:nvSpPr>
      <xdr:spPr bwMode="auto">
        <a:xfrm>
          <a:off x="161925" y="18840450"/>
          <a:ext cx="13335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macro="" textlink="">
      <xdr:nvSpPr>
        <xdr:cNvPr id="10" name="AutoShape 33"/>
        <xdr:cNvSpPr>
          <a:spLocks noChangeArrowheads="1"/>
        </xdr:cNvSpPr>
      </xdr:nvSpPr>
      <xdr:spPr bwMode="auto">
        <a:xfrm>
          <a:off x="5095875" y="5972175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66675</xdr:colOff>
      <xdr:row>91</xdr:row>
      <xdr:rowOff>0</xdr:rowOff>
    </xdr:from>
    <xdr:to>
      <xdr:col>1</xdr:col>
      <xdr:colOff>200025</xdr:colOff>
      <xdr:row>91</xdr:row>
      <xdr:rowOff>0</xdr:rowOff>
    </xdr:to>
    <xdr:sp macro="" textlink="">
      <xdr:nvSpPr>
        <xdr:cNvPr id="11" name="AutoShape 34"/>
        <xdr:cNvSpPr>
          <a:spLocks noChangeArrowheads="1"/>
        </xdr:cNvSpPr>
      </xdr:nvSpPr>
      <xdr:spPr bwMode="auto">
        <a:xfrm>
          <a:off x="161925" y="18840450"/>
          <a:ext cx="13335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66675</xdr:colOff>
      <xdr:row>91</xdr:row>
      <xdr:rowOff>0</xdr:rowOff>
    </xdr:from>
    <xdr:to>
      <xdr:col>1</xdr:col>
      <xdr:colOff>200025</xdr:colOff>
      <xdr:row>91</xdr:row>
      <xdr:rowOff>0</xdr:rowOff>
    </xdr:to>
    <xdr:sp macro="" textlink="">
      <xdr:nvSpPr>
        <xdr:cNvPr id="12" name="AutoShape 35"/>
        <xdr:cNvSpPr>
          <a:spLocks noChangeArrowheads="1"/>
        </xdr:cNvSpPr>
      </xdr:nvSpPr>
      <xdr:spPr bwMode="auto">
        <a:xfrm>
          <a:off x="161925" y="18840450"/>
          <a:ext cx="13335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66675</xdr:colOff>
      <xdr:row>91</xdr:row>
      <xdr:rowOff>0</xdr:rowOff>
    </xdr:from>
    <xdr:to>
      <xdr:col>1</xdr:col>
      <xdr:colOff>200025</xdr:colOff>
      <xdr:row>91</xdr:row>
      <xdr:rowOff>0</xdr:rowOff>
    </xdr:to>
    <xdr:sp macro="" textlink="">
      <xdr:nvSpPr>
        <xdr:cNvPr id="13" name="AutoShape 36"/>
        <xdr:cNvSpPr>
          <a:spLocks noChangeArrowheads="1"/>
        </xdr:cNvSpPr>
      </xdr:nvSpPr>
      <xdr:spPr bwMode="auto">
        <a:xfrm>
          <a:off x="161925" y="18840450"/>
          <a:ext cx="13335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66675</xdr:colOff>
      <xdr:row>91</xdr:row>
      <xdr:rowOff>0</xdr:rowOff>
    </xdr:from>
    <xdr:to>
      <xdr:col>1</xdr:col>
      <xdr:colOff>200025</xdr:colOff>
      <xdr:row>91</xdr:row>
      <xdr:rowOff>0</xdr:rowOff>
    </xdr:to>
    <xdr:sp macro="" textlink="">
      <xdr:nvSpPr>
        <xdr:cNvPr id="14" name="AutoShape 37"/>
        <xdr:cNvSpPr>
          <a:spLocks noChangeArrowheads="1"/>
        </xdr:cNvSpPr>
      </xdr:nvSpPr>
      <xdr:spPr bwMode="auto">
        <a:xfrm>
          <a:off x="161925" y="18840450"/>
          <a:ext cx="13335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66675</xdr:colOff>
      <xdr:row>91</xdr:row>
      <xdr:rowOff>0</xdr:rowOff>
    </xdr:from>
    <xdr:to>
      <xdr:col>1</xdr:col>
      <xdr:colOff>200025</xdr:colOff>
      <xdr:row>91</xdr:row>
      <xdr:rowOff>0</xdr:rowOff>
    </xdr:to>
    <xdr:sp macro="" textlink="">
      <xdr:nvSpPr>
        <xdr:cNvPr id="15" name="AutoShape 38"/>
        <xdr:cNvSpPr>
          <a:spLocks noChangeArrowheads="1"/>
        </xdr:cNvSpPr>
      </xdr:nvSpPr>
      <xdr:spPr bwMode="auto">
        <a:xfrm>
          <a:off x="161925" y="18840450"/>
          <a:ext cx="13335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66675</xdr:colOff>
      <xdr:row>91</xdr:row>
      <xdr:rowOff>0</xdr:rowOff>
    </xdr:from>
    <xdr:to>
      <xdr:col>1</xdr:col>
      <xdr:colOff>200025</xdr:colOff>
      <xdr:row>91</xdr:row>
      <xdr:rowOff>0</xdr:rowOff>
    </xdr:to>
    <xdr:sp macro="" textlink="">
      <xdr:nvSpPr>
        <xdr:cNvPr id="16" name="AutoShape 39"/>
        <xdr:cNvSpPr>
          <a:spLocks noChangeArrowheads="1"/>
        </xdr:cNvSpPr>
      </xdr:nvSpPr>
      <xdr:spPr bwMode="auto">
        <a:xfrm>
          <a:off x="161925" y="18840450"/>
          <a:ext cx="13335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</xdr:col>
      <xdr:colOff>85725</xdr:colOff>
      <xdr:row>21</xdr:row>
      <xdr:rowOff>104775</xdr:rowOff>
    </xdr:from>
    <xdr:to>
      <xdr:col>2</xdr:col>
      <xdr:colOff>135591</xdr:colOff>
      <xdr:row>23</xdr:row>
      <xdr:rowOff>28575</xdr:rowOff>
    </xdr:to>
    <xdr:sp macro="" textlink="">
      <xdr:nvSpPr>
        <xdr:cNvPr id="17" name="Object 40" hidden="1"/>
        <xdr:cNvSpPr>
          <a:spLocks noChangeArrowheads="1"/>
        </xdr:cNvSpPr>
      </xdr:nvSpPr>
      <xdr:spPr bwMode="auto">
        <a:xfrm>
          <a:off x="85725" y="4876800"/>
          <a:ext cx="516591" cy="323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</xdr:col>
      <xdr:colOff>95250</xdr:colOff>
      <xdr:row>35</xdr:row>
      <xdr:rowOff>104775</xdr:rowOff>
    </xdr:from>
    <xdr:to>
      <xdr:col>2</xdr:col>
      <xdr:colOff>234763</xdr:colOff>
      <xdr:row>37</xdr:row>
      <xdr:rowOff>19050</xdr:rowOff>
    </xdr:to>
    <xdr:sp macro="" textlink="">
      <xdr:nvSpPr>
        <xdr:cNvPr id="18" name="Object 41" hidden="1"/>
        <xdr:cNvSpPr>
          <a:spLocks noChangeArrowheads="1"/>
        </xdr:cNvSpPr>
      </xdr:nvSpPr>
      <xdr:spPr bwMode="auto">
        <a:xfrm>
          <a:off x="95250" y="7696200"/>
          <a:ext cx="510988" cy="3143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</xdr:col>
      <xdr:colOff>85725</xdr:colOff>
      <xdr:row>49</xdr:row>
      <xdr:rowOff>85725</xdr:rowOff>
    </xdr:from>
    <xdr:to>
      <xdr:col>2</xdr:col>
      <xdr:colOff>135591</xdr:colOff>
      <xdr:row>50</xdr:row>
      <xdr:rowOff>152400</xdr:rowOff>
    </xdr:to>
    <xdr:sp macro="" textlink="">
      <xdr:nvSpPr>
        <xdr:cNvPr id="19" name="Object 42" hidden="1"/>
        <xdr:cNvSpPr>
          <a:spLocks noChangeArrowheads="1"/>
        </xdr:cNvSpPr>
      </xdr:nvSpPr>
      <xdr:spPr bwMode="auto">
        <a:xfrm>
          <a:off x="85725" y="10487025"/>
          <a:ext cx="516591" cy="3143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</xdr:col>
      <xdr:colOff>95250</xdr:colOff>
      <xdr:row>63</xdr:row>
      <xdr:rowOff>95250</xdr:rowOff>
    </xdr:from>
    <xdr:to>
      <xdr:col>2</xdr:col>
      <xdr:colOff>234763</xdr:colOff>
      <xdr:row>65</xdr:row>
      <xdr:rowOff>19050</xdr:rowOff>
    </xdr:to>
    <xdr:sp macro="" textlink="">
      <xdr:nvSpPr>
        <xdr:cNvPr id="20" name="Object 43" hidden="1"/>
        <xdr:cNvSpPr>
          <a:spLocks noChangeArrowheads="1"/>
        </xdr:cNvSpPr>
      </xdr:nvSpPr>
      <xdr:spPr bwMode="auto">
        <a:xfrm>
          <a:off x="95250" y="13306425"/>
          <a:ext cx="510988" cy="323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</xdr:col>
      <xdr:colOff>104775</xdr:colOff>
      <xdr:row>77</xdr:row>
      <xdr:rowOff>95250</xdr:rowOff>
    </xdr:from>
    <xdr:to>
      <xdr:col>2</xdr:col>
      <xdr:colOff>252997</xdr:colOff>
      <xdr:row>79</xdr:row>
      <xdr:rowOff>19050</xdr:rowOff>
    </xdr:to>
    <xdr:sp macro="" textlink="">
      <xdr:nvSpPr>
        <xdr:cNvPr id="21" name="Object 44" hidden="1"/>
        <xdr:cNvSpPr>
          <a:spLocks noChangeArrowheads="1"/>
        </xdr:cNvSpPr>
      </xdr:nvSpPr>
      <xdr:spPr bwMode="auto">
        <a:xfrm>
          <a:off x="95250" y="16125825"/>
          <a:ext cx="529222" cy="323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66675</xdr:colOff>
      <xdr:row>91</xdr:row>
      <xdr:rowOff>0</xdr:rowOff>
    </xdr:from>
    <xdr:to>
      <xdr:col>1</xdr:col>
      <xdr:colOff>200025</xdr:colOff>
      <xdr:row>91</xdr:row>
      <xdr:rowOff>0</xdr:rowOff>
    </xdr:to>
    <xdr:sp macro="" textlink="">
      <xdr:nvSpPr>
        <xdr:cNvPr id="24" name="AutoShape 62"/>
        <xdr:cNvSpPr>
          <a:spLocks noChangeArrowheads="1"/>
        </xdr:cNvSpPr>
      </xdr:nvSpPr>
      <xdr:spPr bwMode="auto">
        <a:xfrm>
          <a:off x="161925" y="18840450"/>
          <a:ext cx="13335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macro="" textlink="">
      <xdr:nvSpPr>
        <xdr:cNvPr id="25" name="AutoShape 63"/>
        <xdr:cNvSpPr>
          <a:spLocks noChangeArrowheads="1"/>
        </xdr:cNvSpPr>
      </xdr:nvSpPr>
      <xdr:spPr bwMode="auto">
        <a:xfrm>
          <a:off x="5095875" y="5972175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66675</xdr:colOff>
      <xdr:row>91</xdr:row>
      <xdr:rowOff>0</xdr:rowOff>
    </xdr:from>
    <xdr:to>
      <xdr:col>1</xdr:col>
      <xdr:colOff>200025</xdr:colOff>
      <xdr:row>91</xdr:row>
      <xdr:rowOff>0</xdr:rowOff>
    </xdr:to>
    <xdr:sp macro="" textlink="">
      <xdr:nvSpPr>
        <xdr:cNvPr id="26" name="AutoShape 64"/>
        <xdr:cNvSpPr>
          <a:spLocks noChangeArrowheads="1"/>
        </xdr:cNvSpPr>
      </xdr:nvSpPr>
      <xdr:spPr bwMode="auto">
        <a:xfrm>
          <a:off x="161925" y="18840450"/>
          <a:ext cx="13335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66675</xdr:colOff>
      <xdr:row>91</xdr:row>
      <xdr:rowOff>0</xdr:rowOff>
    </xdr:from>
    <xdr:to>
      <xdr:col>1</xdr:col>
      <xdr:colOff>200025</xdr:colOff>
      <xdr:row>91</xdr:row>
      <xdr:rowOff>0</xdr:rowOff>
    </xdr:to>
    <xdr:sp macro="" textlink="">
      <xdr:nvSpPr>
        <xdr:cNvPr id="29" name="AutoShape 79"/>
        <xdr:cNvSpPr>
          <a:spLocks noChangeArrowheads="1"/>
        </xdr:cNvSpPr>
      </xdr:nvSpPr>
      <xdr:spPr bwMode="auto">
        <a:xfrm>
          <a:off x="161925" y="18840450"/>
          <a:ext cx="13335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macro="" textlink="">
      <xdr:nvSpPr>
        <xdr:cNvPr id="30" name="AutoShape 80"/>
        <xdr:cNvSpPr>
          <a:spLocks noChangeArrowheads="1"/>
        </xdr:cNvSpPr>
      </xdr:nvSpPr>
      <xdr:spPr bwMode="auto">
        <a:xfrm>
          <a:off x="5095875" y="5972175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66675</xdr:colOff>
      <xdr:row>91</xdr:row>
      <xdr:rowOff>0</xdr:rowOff>
    </xdr:from>
    <xdr:to>
      <xdr:col>1</xdr:col>
      <xdr:colOff>200025</xdr:colOff>
      <xdr:row>91</xdr:row>
      <xdr:rowOff>0</xdr:rowOff>
    </xdr:to>
    <xdr:sp macro="" textlink="">
      <xdr:nvSpPr>
        <xdr:cNvPr id="31" name="AutoShape 81"/>
        <xdr:cNvSpPr>
          <a:spLocks noChangeArrowheads="1"/>
        </xdr:cNvSpPr>
      </xdr:nvSpPr>
      <xdr:spPr bwMode="auto">
        <a:xfrm>
          <a:off x="161925" y="18840450"/>
          <a:ext cx="13335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66675</xdr:colOff>
      <xdr:row>91</xdr:row>
      <xdr:rowOff>0</xdr:rowOff>
    </xdr:from>
    <xdr:to>
      <xdr:col>1</xdr:col>
      <xdr:colOff>200025</xdr:colOff>
      <xdr:row>91</xdr:row>
      <xdr:rowOff>0</xdr:rowOff>
    </xdr:to>
    <xdr:sp macro="" textlink="">
      <xdr:nvSpPr>
        <xdr:cNvPr id="32" name="AutoShape 82"/>
        <xdr:cNvSpPr>
          <a:spLocks noChangeArrowheads="1"/>
        </xdr:cNvSpPr>
      </xdr:nvSpPr>
      <xdr:spPr bwMode="auto">
        <a:xfrm>
          <a:off x="161925" y="18840450"/>
          <a:ext cx="13335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66675</xdr:colOff>
      <xdr:row>91</xdr:row>
      <xdr:rowOff>0</xdr:rowOff>
    </xdr:from>
    <xdr:to>
      <xdr:col>1</xdr:col>
      <xdr:colOff>200025</xdr:colOff>
      <xdr:row>91</xdr:row>
      <xdr:rowOff>0</xdr:rowOff>
    </xdr:to>
    <xdr:sp macro="" textlink="">
      <xdr:nvSpPr>
        <xdr:cNvPr id="33" name="AutoShape 83"/>
        <xdr:cNvSpPr>
          <a:spLocks noChangeArrowheads="1"/>
        </xdr:cNvSpPr>
      </xdr:nvSpPr>
      <xdr:spPr bwMode="auto">
        <a:xfrm>
          <a:off x="161925" y="18840450"/>
          <a:ext cx="13335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66675</xdr:colOff>
      <xdr:row>91</xdr:row>
      <xdr:rowOff>0</xdr:rowOff>
    </xdr:from>
    <xdr:to>
      <xdr:col>1</xdr:col>
      <xdr:colOff>200025</xdr:colOff>
      <xdr:row>91</xdr:row>
      <xdr:rowOff>0</xdr:rowOff>
    </xdr:to>
    <xdr:sp macro="" textlink="">
      <xdr:nvSpPr>
        <xdr:cNvPr id="34" name="AutoShape 84"/>
        <xdr:cNvSpPr>
          <a:spLocks noChangeArrowheads="1"/>
        </xdr:cNvSpPr>
      </xdr:nvSpPr>
      <xdr:spPr bwMode="auto">
        <a:xfrm>
          <a:off x="161925" y="18840450"/>
          <a:ext cx="13335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66675</xdr:colOff>
      <xdr:row>91</xdr:row>
      <xdr:rowOff>0</xdr:rowOff>
    </xdr:from>
    <xdr:to>
      <xdr:col>1</xdr:col>
      <xdr:colOff>200025</xdr:colOff>
      <xdr:row>91</xdr:row>
      <xdr:rowOff>0</xdr:rowOff>
    </xdr:to>
    <xdr:sp macro="" textlink="">
      <xdr:nvSpPr>
        <xdr:cNvPr id="35" name="AutoShape 85"/>
        <xdr:cNvSpPr>
          <a:spLocks noChangeArrowheads="1"/>
        </xdr:cNvSpPr>
      </xdr:nvSpPr>
      <xdr:spPr bwMode="auto">
        <a:xfrm>
          <a:off x="161925" y="18840450"/>
          <a:ext cx="13335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66675</xdr:colOff>
      <xdr:row>91</xdr:row>
      <xdr:rowOff>0</xdr:rowOff>
    </xdr:from>
    <xdr:to>
      <xdr:col>1</xdr:col>
      <xdr:colOff>200025</xdr:colOff>
      <xdr:row>91</xdr:row>
      <xdr:rowOff>0</xdr:rowOff>
    </xdr:to>
    <xdr:sp macro="" textlink="">
      <xdr:nvSpPr>
        <xdr:cNvPr id="36" name="AutoShape 86"/>
        <xdr:cNvSpPr>
          <a:spLocks noChangeArrowheads="1"/>
        </xdr:cNvSpPr>
      </xdr:nvSpPr>
      <xdr:spPr bwMode="auto">
        <a:xfrm>
          <a:off x="161925" y="18840450"/>
          <a:ext cx="13335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</xdr:col>
      <xdr:colOff>85725</xdr:colOff>
      <xdr:row>21</xdr:row>
      <xdr:rowOff>104775</xdr:rowOff>
    </xdr:from>
    <xdr:to>
      <xdr:col>2</xdr:col>
      <xdr:colOff>135591</xdr:colOff>
      <xdr:row>23</xdr:row>
      <xdr:rowOff>28575</xdr:rowOff>
    </xdr:to>
    <xdr:sp macro="" textlink="">
      <xdr:nvSpPr>
        <xdr:cNvPr id="37" name="Object 87" hidden="1"/>
        <xdr:cNvSpPr>
          <a:spLocks noChangeArrowheads="1"/>
        </xdr:cNvSpPr>
      </xdr:nvSpPr>
      <xdr:spPr bwMode="auto">
        <a:xfrm>
          <a:off x="85725" y="4876800"/>
          <a:ext cx="516591" cy="323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</xdr:col>
      <xdr:colOff>95250</xdr:colOff>
      <xdr:row>35</xdr:row>
      <xdr:rowOff>104775</xdr:rowOff>
    </xdr:from>
    <xdr:to>
      <xdr:col>2</xdr:col>
      <xdr:colOff>234763</xdr:colOff>
      <xdr:row>37</xdr:row>
      <xdr:rowOff>19050</xdr:rowOff>
    </xdr:to>
    <xdr:sp macro="" textlink="">
      <xdr:nvSpPr>
        <xdr:cNvPr id="38" name="Object 88" hidden="1"/>
        <xdr:cNvSpPr>
          <a:spLocks noChangeArrowheads="1"/>
        </xdr:cNvSpPr>
      </xdr:nvSpPr>
      <xdr:spPr bwMode="auto">
        <a:xfrm>
          <a:off x="95250" y="7696200"/>
          <a:ext cx="510988" cy="3143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</xdr:col>
      <xdr:colOff>85725</xdr:colOff>
      <xdr:row>49</xdr:row>
      <xdr:rowOff>85725</xdr:rowOff>
    </xdr:from>
    <xdr:to>
      <xdr:col>2</xdr:col>
      <xdr:colOff>135591</xdr:colOff>
      <xdr:row>50</xdr:row>
      <xdr:rowOff>152400</xdr:rowOff>
    </xdr:to>
    <xdr:sp macro="" textlink="">
      <xdr:nvSpPr>
        <xdr:cNvPr id="39" name="Object 89" hidden="1"/>
        <xdr:cNvSpPr>
          <a:spLocks noChangeArrowheads="1"/>
        </xdr:cNvSpPr>
      </xdr:nvSpPr>
      <xdr:spPr bwMode="auto">
        <a:xfrm>
          <a:off x="85725" y="10487025"/>
          <a:ext cx="516591" cy="3143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</xdr:col>
      <xdr:colOff>95250</xdr:colOff>
      <xdr:row>63</xdr:row>
      <xdr:rowOff>95250</xdr:rowOff>
    </xdr:from>
    <xdr:to>
      <xdr:col>2</xdr:col>
      <xdr:colOff>234763</xdr:colOff>
      <xdr:row>65</xdr:row>
      <xdr:rowOff>19050</xdr:rowOff>
    </xdr:to>
    <xdr:sp macro="" textlink="">
      <xdr:nvSpPr>
        <xdr:cNvPr id="40" name="Object 90" hidden="1"/>
        <xdr:cNvSpPr>
          <a:spLocks noChangeArrowheads="1"/>
        </xdr:cNvSpPr>
      </xdr:nvSpPr>
      <xdr:spPr bwMode="auto">
        <a:xfrm>
          <a:off x="95250" y="13306425"/>
          <a:ext cx="510988" cy="323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</xdr:col>
      <xdr:colOff>104775</xdr:colOff>
      <xdr:row>77</xdr:row>
      <xdr:rowOff>95250</xdr:rowOff>
    </xdr:from>
    <xdr:to>
      <xdr:col>2</xdr:col>
      <xdr:colOff>252997</xdr:colOff>
      <xdr:row>79</xdr:row>
      <xdr:rowOff>19050</xdr:rowOff>
    </xdr:to>
    <xdr:sp macro="" textlink="">
      <xdr:nvSpPr>
        <xdr:cNvPr id="41" name="Object 91" hidden="1"/>
        <xdr:cNvSpPr>
          <a:spLocks noChangeArrowheads="1"/>
        </xdr:cNvSpPr>
      </xdr:nvSpPr>
      <xdr:spPr bwMode="auto">
        <a:xfrm>
          <a:off x="95250" y="16125825"/>
          <a:ext cx="529222" cy="323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macro="" textlink="">
      <xdr:nvSpPr>
        <xdr:cNvPr id="42" name="AutoShape 16"/>
        <xdr:cNvSpPr>
          <a:spLocks noChangeArrowheads="1"/>
        </xdr:cNvSpPr>
      </xdr:nvSpPr>
      <xdr:spPr bwMode="auto">
        <a:xfrm>
          <a:off x="5095875" y="5972175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macro="" textlink="">
      <xdr:nvSpPr>
        <xdr:cNvPr id="43" name="AutoShape 33"/>
        <xdr:cNvSpPr>
          <a:spLocks noChangeArrowheads="1"/>
        </xdr:cNvSpPr>
      </xdr:nvSpPr>
      <xdr:spPr bwMode="auto">
        <a:xfrm>
          <a:off x="5095875" y="5972175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macro="" textlink="">
      <xdr:nvSpPr>
        <xdr:cNvPr id="44" name="AutoShape 63"/>
        <xdr:cNvSpPr>
          <a:spLocks noChangeArrowheads="1"/>
        </xdr:cNvSpPr>
      </xdr:nvSpPr>
      <xdr:spPr bwMode="auto">
        <a:xfrm>
          <a:off x="5095875" y="5972175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macro="" textlink="">
      <xdr:nvSpPr>
        <xdr:cNvPr id="45" name="AutoShape 80"/>
        <xdr:cNvSpPr>
          <a:spLocks noChangeArrowheads="1"/>
        </xdr:cNvSpPr>
      </xdr:nvSpPr>
      <xdr:spPr bwMode="auto">
        <a:xfrm>
          <a:off x="5095875" y="5972175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 macro="" textlink="">
      <xdr:nvSpPr>
        <xdr:cNvPr id="46" name="AutoShape 16"/>
        <xdr:cNvSpPr>
          <a:spLocks noChangeArrowheads="1"/>
        </xdr:cNvSpPr>
      </xdr:nvSpPr>
      <xdr:spPr bwMode="auto">
        <a:xfrm>
          <a:off x="5095875" y="8791575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 macro="" textlink="">
      <xdr:nvSpPr>
        <xdr:cNvPr id="47" name="AutoShape 33"/>
        <xdr:cNvSpPr>
          <a:spLocks noChangeArrowheads="1"/>
        </xdr:cNvSpPr>
      </xdr:nvSpPr>
      <xdr:spPr bwMode="auto">
        <a:xfrm>
          <a:off x="5095875" y="8791575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 macro="" textlink="">
      <xdr:nvSpPr>
        <xdr:cNvPr id="48" name="AutoShape 63"/>
        <xdr:cNvSpPr>
          <a:spLocks noChangeArrowheads="1"/>
        </xdr:cNvSpPr>
      </xdr:nvSpPr>
      <xdr:spPr bwMode="auto">
        <a:xfrm>
          <a:off x="5095875" y="8791575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 macro="" textlink="">
      <xdr:nvSpPr>
        <xdr:cNvPr id="49" name="AutoShape 80"/>
        <xdr:cNvSpPr>
          <a:spLocks noChangeArrowheads="1"/>
        </xdr:cNvSpPr>
      </xdr:nvSpPr>
      <xdr:spPr bwMode="auto">
        <a:xfrm>
          <a:off x="5095875" y="8791575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</xdr:col>
      <xdr:colOff>95250</xdr:colOff>
      <xdr:row>49</xdr:row>
      <xdr:rowOff>95250</xdr:rowOff>
    </xdr:from>
    <xdr:to>
      <xdr:col>2</xdr:col>
      <xdr:colOff>234763</xdr:colOff>
      <xdr:row>50</xdr:row>
      <xdr:rowOff>152400</xdr:rowOff>
    </xdr:to>
    <xdr:pic>
      <xdr:nvPicPr>
        <xdr:cNvPr id="50" name="Picture 4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10496550"/>
          <a:ext cx="510988" cy="3143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13</xdr:row>
      <xdr:rowOff>0</xdr:rowOff>
    </xdr:to>
    <xdr:sp macro="" textlink="">
      <xdr:nvSpPr>
        <xdr:cNvPr id="51" name="AutoShape 16"/>
        <xdr:cNvSpPr>
          <a:spLocks noChangeArrowheads="1"/>
        </xdr:cNvSpPr>
      </xdr:nvSpPr>
      <xdr:spPr bwMode="auto">
        <a:xfrm>
          <a:off x="5095875" y="3171825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13</xdr:row>
      <xdr:rowOff>0</xdr:rowOff>
    </xdr:to>
    <xdr:sp macro="" textlink="">
      <xdr:nvSpPr>
        <xdr:cNvPr id="52" name="AutoShape 33"/>
        <xdr:cNvSpPr>
          <a:spLocks noChangeArrowheads="1"/>
        </xdr:cNvSpPr>
      </xdr:nvSpPr>
      <xdr:spPr bwMode="auto">
        <a:xfrm>
          <a:off x="5095875" y="3171825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</xdr:col>
      <xdr:colOff>85725</xdr:colOff>
      <xdr:row>7</xdr:row>
      <xdr:rowOff>104775</xdr:rowOff>
    </xdr:from>
    <xdr:to>
      <xdr:col>2</xdr:col>
      <xdr:colOff>135591</xdr:colOff>
      <xdr:row>9</xdr:row>
      <xdr:rowOff>152400</xdr:rowOff>
    </xdr:to>
    <xdr:sp macro="" textlink="">
      <xdr:nvSpPr>
        <xdr:cNvPr id="53" name="Object 40" hidden="1"/>
        <xdr:cNvSpPr>
          <a:spLocks noChangeArrowheads="1"/>
        </xdr:cNvSpPr>
      </xdr:nvSpPr>
      <xdr:spPr bwMode="auto">
        <a:xfrm>
          <a:off x="85725" y="2066925"/>
          <a:ext cx="516591" cy="552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13</xdr:row>
      <xdr:rowOff>0</xdr:rowOff>
    </xdr:to>
    <xdr:sp macro="" textlink="">
      <xdr:nvSpPr>
        <xdr:cNvPr id="54" name="AutoShape 63"/>
        <xdr:cNvSpPr>
          <a:spLocks noChangeArrowheads="1"/>
        </xdr:cNvSpPr>
      </xdr:nvSpPr>
      <xdr:spPr bwMode="auto">
        <a:xfrm>
          <a:off x="5095875" y="3171825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13</xdr:row>
      <xdr:rowOff>0</xdr:rowOff>
    </xdr:to>
    <xdr:sp macro="" textlink="">
      <xdr:nvSpPr>
        <xdr:cNvPr id="55" name="AutoShape 80"/>
        <xdr:cNvSpPr>
          <a:spLocks noChangeArrowheads="1"/>
        </xdr:cNvSpPr>
      </xdr:nvSpPr>
      <xdr:spPr bwMode="auto">
        <a:xfrm>
          <a:off x="5095875" y="3171825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</xdr:col>
      <xdr:colOff>85725</xdr:colOff>
      <xdr:row>7</xdr:row>
      <xdr:rowOff>104775</xdr:rowOff>
    </xdr:from>
    <xdr:to>
      <xdr:col>2</xdr:col>
      <xdr:colOff>135591</xdr:colOff>
      <xdr:row>9</xdr:row>
      <xdr:rowOff>152400</xdr:rowOff>
    </xdr:to>
    <xdr:sp macro="" textlink="">
      <xdr:nvSpPr>
        <xdr:cNvPr id="56" name="Object 87" hidden="1"/>
        <xdr:cNvSpPr>
          <a:spLocks noChangeArrowheads="1"/>
        </xdr:cNvSpPr>
      </xdr:nvSpPr>
      <xdr:spPr bwMode="auto">
        <a:xfrm>
          <a:off x="85725" y="2066925"/>
          <a:ext cx="516591" cy="552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13</xdr:row>
      <xdr:rowOff>0</xdr:rowOff>
    </xdr:to>
    <xdr:sp macro="" textlink="">
      <xdr:nvSpPr>
        <xdr:cNvPr id="57" name="AutoShape 16"/>
        <xdr:cNvSpPr>
          <a:spLocks noChangeArrowheads="1"/>
        </xdr:cNvSpPr>
      </xdr:nvSpPr>
      <xdr:spPr bwMode="auto">
        <a:xfrm>
          <a:off x="5095875" y="3171825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13</xdr:row>
      <xdr:rowOff>0</xdr:rowOff>
    </xdr:to>
    <xdr:sp macro="" textlink="">
      <xdr:nvSpPr>
        <xdr:cNvPr id="58" name="AutoShape 33"/>
        <xdr:cNvSpPr>
          <a:spLocks noChangeArrowheads="1"/>
        </xdr:cNvSpPr>
      </xdr:nvSpPr>
      <xdr:spPr bwMode="auto">
        <a:xfrm>
          <a:off x="5095875" y="3171825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13</xdr:row>
      <xdr:rowOff>0</xdr:rowOff>
    </xdr:to>
    <xdr:sp macro="" textlink="">
      <xdr:nvSpPr>
        <xdr:cNvPr id="59" name="AutoShape 63"/>
        <xdr:cNvSpPr>
          <a:spLocks noChangeArrowheads="1"/>
        </xdr:cNvSpPr>
      </xdr:nvSpPr>
      <xdr:spPr bwMode="auto">
        <a:xfrm>
          <a:off x="5095875" y="3171825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13</xdr:row>
      <xdr:rowOff>0</xdr:rowOff>
    </xdr:to>
    <xdr:sp macro="" textlink="">
      <xdr:nvSpPr>
        <xdr:cNvPr id="60" name="AutoShape 80"/>
        <xdr:cNvSpPr>
          <a:spLocks noChangeArrowheads="1"/>
        </xdr:cNvSpPr>
      </xdr:nvSpPr>
      <xdr:spPr bwMode="auto">
        <a:xfrm>
          <a:off x="5095875" y="3171825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28575</xdr:colOff>
      <xdr:row>7</xdr:row>
      <xdr:rowOff>171450</xdr:rowOff>
    </xdr:from>
    <xdr:to>
      <xdr:col>1</xdr:col>
      <xdr:colOff>368113</xdr:colOff>
      <xdr:row>9</xdr:row>
      <xdr:rowOff>9525</xdr:rowOff>
    </xdr:to>
    <xdr:pic>
      <xdr:nvPicPr>
        <xdr:cNvPr id="61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1438275"/>
          <a:ext cx="520513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 macro="" textlink="">
      <xdr:nvSpPr>
        <xdr:cNvPr id="62" name="AutoShape 16"/>
        <xdr:cNvSpPr>
          <a:spLocks noChangeArrowheads="1"/>
        </xdr:cNvSpPr>
      </xdr:nvSpPr>
      <xdr:spPr bwMode="auto">
        <a:xfrm>
          <a:off x="5095875" y="7391400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 macro="" textlink="">
      <xdr:nvSpPr>
        <xdr:cNvPr id="63" name="AutoShape 33"/>
        <xdr:cNvSpPr>
          <a:spLocks noChangeArrowheads="1"/>
        </xdr:cNvSpPr>
      </xdr:nvSpPr>
      <xdr:spPr bwMode="auto">
        <a:xfrm>
          <a:off x="5095875" y="7391400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</xdr:col>
      <xdr:colOff>85725</xdr:colOff>
      <xdr:row>28</xdr:row>
      <xdr:rowOff>104775</xdr:rowOff>
    </xdr:from>
    <xdr:to>
      <xdr:col>2</xdr:col>
      <xdr:colOff>135591</xdr:colOff>
      <xdr:row>29</xdr:row>
      <xdr:rowOff>190500</xdr:rowOff>
    </xdr:to>
    <xdr:sp macro="" textlink="">
      <xdr:nvSpPr>
        <xdr:cNvPr id="64" name="Object 40" hidden="1"/>
        <xdr:cNvSpPr>
          <a:spLocks noChangeArrowheads="1"/>
        </xdr:cNvSpPr>
      </xdr:nvSpPr>
      <xdr:spPr bwMode="auto">
        <a:xfrm>
          <a:off x="85725" y="6286500"/>
          <a:ext cx="516591" cy="342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</xdr:col>
      <xdr:colOff>95250</xdr:colOff>
      <xdr:row>49</xdr:row>
      <xdr:rowOff>104775</xdr:rowOff>
    </xdr:from>
    <xdr:to>
      <xdr:col>2</xdr:col>
      <xdr:colOff>234763</xdr:colOff>
      <xdr:row>50</xdr:row>
      <xdr:rowOff>161925</xdr:rowOff>
    </xdr:to>
    <xdr:sp macro="" textlink="">
      <xdr:nvSpPr>
        <xdr:cNvPr id="65" name="Object 41" hidden="1"/>
        <xdr:cNvSpPr>
          <a:spLocks noChangeArrowheads="1"/>
        </xdr:cNvSpPr>
      </xdr:nvSpPr>
      <xdr:spPr bwMode="auto">
        <a:xfrm>
          <a:off x="95250" y="10506075"/>
          <a:ext cx="510988" cy="3143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</xdr:col>
      <xdr:colOff>85725</xdr:colOff>
      <xdr:row>70</xdr:row>
      <xdr:rowOff>85725</xdr:rowOff>
    </xdr:from>
    <xdr:to>
      <xdr:col>2</xdr:col>
      <xdr:colOff>135591</xdr:colOff>
      <xdr:row>71</xdr:row>
      <xdr:rowOff>161925</xdr:rowOff>
    </xdr:to>
    <xdr:sp macro="" textlink="">
      <xdr:nvSpPr>
        <xdr:cNvPr id="66" name="Object 42" hidden="1"/>
        <xdr:cNvSpPr>
          <a:spLocks noChangeArrowheads="1"/>
        </xdr:cNvSpPr>
      </xdr:nvSpPr>
      <xdr:spPr bwMode="auto">
        <a:xfrm>
          <a:off x="85725" y="14706600"/>
          <a:ext cx="516591" cy="3333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</xdr:col>
      <xdr:colOff>95250</xdr:colOff>
      <xdr:row>91</xdr:row>
      <xdr:rowOff>95250</xdr:rowOff>
    </xdr:from>
    <xdr:to>
      <xdr:col>2</xdr:col>
      <xdr:colOff>234763</xdr:colOff>
      <xdr:row>92</xdr:row>
      <xdr:rowOff>180975</xdr:rowOff>
    </xdr:to>
    <xdr:sp macro="" textlink="">
      <xdr:nvSpPr>
        <xdr:cNvPr id="67" name="Object 43" hidden="1"/>
        <xdr:cNvSpPr>
          <a:spLocks noChangeArrowheads="1"/>
        </xdr:cNvSpPr>
      </xdr:nvSpPr>
      <xdr:spPr bwMode="auto">
        <a:xfrm>
          <a:off x="95250" y="18935700"/>
          <a:ext cx="510988" cy="342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</xdr:col>
      <xdr:colOff>104775</xdr:colOff>
      <xdr:row>112</xdr:row>
      <xdr:rowOff>95250</xdr:rowOff>
    </xdr:from>
    <xdr:to>
      <xdr:col>2</xdr:col>
      <xdr:colOff>252997</xdr:colOff>
      <xdr:row>113</xdr:row>
      <xdr:rowOff>180975</xdr:rowOff>
    </xdr:to>
    <xdr:sp macro="" textlink="">
      <xdr:nvSpPr>
        <xdr:cNvPr id="68" name="Object 44" hidden="1"/>
        <xdr:cNvSpPr>
          <a:spLocks noChangeArrowheads="1"/>
        </xdr:cNvSpPr>
      </xdr:nvSpPr>
      <xdr:spPr bwMode="auto">
        <a:xfrm>
          <a:off x="95250" y="23155275"/>
          <a:ext cx="529222" cy="342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 macro="" textlink="">
      <xdr:nvSpPr>
        <xdr:cNvPr id="69" name="AutoShape 63"/>
        <xdr:cNvSpPr>
          <a:spLocks noChangeArrowheads="1"/>
        </xdr:cNvSpPr>
      </xdr:nvSpPr>
      <xdr:spPr bwMode="auto">
        <a:xfrm>
          <a:off x="5095875" y="7391400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 macro="" textlink="">
      <xdr:nvSpPr>
        <xdr:cNvPr id="70" name="AutoShape 80"/>
        <xdr:cNvSpPr>
          <a:spLocks noChangeArrowheads="1"/>
        </xdr:cNvSpPr>
      </xdr:nvSpPr>
      <xdr:spPr bwMode="auto">
        <a:xfrm>
          <a:off x="5095875" y="7391400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</xdr:col>
      <xdr:colOff>85725</xdr:colOff>
      <xdr:row>28</xdr:row>
      <xdr:rowOff>104775</xdr:rowOff>
    </xdr:from>
    <xdr:to>
      <xdr:col>2</xdr:col>
      <xdr:colOff>135591</xdr:colOff>
      <xdr:row>29</xdr:row>
      <xdr:rowOff>190500</xdr:rowOff>
    </xdr:to>
    <xdr:sp macro="" textlink="">
      <xdr:nvSpPr>
        <xdr:cNvPr id="71" name="Object 87" hidden="1"/>
        <xdr:cNvSpPr>
          <a:spLocks noChangeArrowheads="1"/>
        </xdr:cNvSpPr>
      </xdr:nvSpPr>
      <xdr:spPr bwMode="auto">
        <a:xfrm>
          <a:off x="85725" y="6286500"/>
          <a:ext cx="516591" cy="342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</xdr:col>
      <xdr:colOff>95250</xdr:colOff>
      <xdr:row>49</xdr:row>
      <xdr:rowOff>104775</xdr:rowOff>
    </xdr:from>
    <xdr:to>
      <xdr:col>2</xdr:col>
      <xdr:colOff>234763</xdr:colOff>
      <xdr:row>50</xdr:row>
      <xdr:rowOff>161925</xdr:rowOff>
    </xdr:to>
    <xdr:sp macro="" textlink="">
      <xdr:nvSpPr>
        <xdr:cNvPr id="72" name="Object 88" hidden="1"/>
        <xdr:cNvSpPr>
          <a:spLocks noChangeArrowheads="1"/>
        </xdr:cNvSpPr>
      </xdr:nvSpPr>
      <xdr:spPr bwMode="auto">
        <a:xfrm>
          <a:off x="95250" y="10506075"/>
          <a:ext cx="510988" cy="3143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</xdr:col>
      <xdr:colOff>85725</xdr:colOff>
      <xdr:row>70</xdr:row>
      <xdr:rowOff>85725</xdr:rowOff>
    </xdr:from>
    <xdr:to>
      <xdr:col>2</xdr:col>
      <xdr:colOff>135591</xdr:colOff>
      <xdr:row>71</xdr:row>
      <xdr:rowOff>161925</xdr:rowOff>
    </xdr:to>
    <xdr:sp macro="" textlink="">
      <xdr:nvSpPr>
        <xdr:cNvPr id="73" name="Object 89" hidden="1"/>
        <xdr:cNvSpPr>
          <a:spLocks noChangeArrowheads="1"/>
        </xdr:cNvSpPr>
      </xdr:nvSpPr>
      <xdr:spPr bwMode="auto">
        <a:xfrm>
          <a:off x="85725" y="14706600"/>
          <a:ext cx="516591" cy="3333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</xdr:col>
      <xdr:colOff>95250</xdr:colOff>
      <xdr:row>91</xdr:row>
      <xdr:rowOff>95250</xdr:rowOff>
    </xdr:from>
    <xdr:to>
      <xdr:col>2</xdr:col>
      <xdr:colOff>234763</xdr:colOff>
      <xdr:row>92</xdr:row>
      <xdr:rowOff>180975</xdr:rowOff>
    </xdr:to>
    <xdr:sp macro="" textlink="">
      <xdr:nvSpPr>
        <xdr:cNvPr id="74" name="Object 90" hidden="1"/>
        <xdr:cNvSpPr>
          <a:spLocks noChangeArrowheads="1"/>
        </xdr:cNvSpPr>
      </xdr:nvSpPr>
      <xdr:spPr bwMode="auto">
        <a:xfrm>
          <a:off x="95250" y="18935700"/>
          <a:ext cx="510988" cy="342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</xdr:col>
      <xdr:colOff>104775</xdr:colOff>
      <xdr:row>112</xdr:row>
      <xdr:rowOff>95250</xdr:rowOff>
    </xdr:from>
    <xdr:to>
      <xdr:col>2</xdr:col>
      <xdr:colOff>252997</xdr:colOff>
      <xdr:row>113</xdr:row>
      <xdr:rowOff>180975</xdr:rowOff>
    </xdr:to>
    <xdr:sp macro="" textlink="">
      <xdr:nvSpPr>
        <xdr:cNvPr id="75" name="Object 91" hidden="1"/>
        <xdr:cNvSpPr>
          <a:spLocks noChangeArrowheads="1"/>
        </xdr:cNvSpPr>
      </xdr:nvSpPr>
      <xdr:spPr bwMode="auto">
        <a:xfrm>
          <a:off x="95250" y="23155275"/>
          <a:ext cx="529222" cy="342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 macro="" textlink="">
      <xdr:nvSpPr>
        <xdr:cNvPr id="76" name="AutoShape 16"/>
        <xdr:cNvSpPr>
          <a:spLocks noChangeArrowheads="1"/>
        </xdr:cNvSpPr>
      </xdr:nvSpPr>
      <xdr:spPr bwMode="auto">
        <a:xfrm>
          <a:off x="5095875" y="7391400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 macro="" textlink="">
      <xdr:nvSpPr>
        <xdr:cNvPr id="77" name="AutoShape 33"/>
        <xdr:cNvSpPr>
          <a:spLocks noChangeArrowheads="1"/>
        </xdr:cNvSpPr>
      </xdr:nvSpPr>
      <xdr:spPr bwMode="auto">
        <a:xfrm>
          <a:off x="5095875" y="7391400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 macro="" textlink="">
      <xdr:nvSpPr>
        <xdr:cNvPr id="78" name="AutoShape 63"/>
        <xdr:cNvSpPr>
          <a:spLocks noChangeArrowheads="1"/>
        </xdr:cNvSpPr>
      </xdr:nvSpPr>
      <xdr:spPr bwMode="auto">
        <a:xfrm>
          <a:off x="5095875" y="7391400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 macro="" textlink="">
      <xdr:nvSpPr>
        <xdr:cNvPr id="79" name="AutoShape 80"/>
        <xdr:cNvSpPr>
          <a:spLocks noChangeArrowheads="1"/>
        </xdr:cNvSpPr>
      </xdr:nvSpPr>
      <xdr:spPr bwMode="auto">
        <a:xfrm>
          <a:off x="5095875" y="7391400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55</xdr:row>
      <xdr:rowOff>0</xdr:rowOff>
    </xdr:from>
    <xdr:to>
      <xdr:col>10</xdr:col>
      <xdr:colOff>0</xdr:colOff>
      <xdr:row>55</xdr:row>
      <xdr:rowOff>0</xdr:rowOff>
    </xdr:to>
    <xdr:sp macro="" textlink="">
      <xdr:nvSpPr>
        <xdr:cNvPr id="80" name="AutoShape 16"/>
        <xdr:cNvSpPr>
          <a:spLocks noChangeArrowheads="1"/>
        </xdr:cNvSpPr>
      </xdr:nvSpPr>
      <xdr:spPr bwMode="auto">
        <a:xfrm>
          <a:off x="5095875" y="11610975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55</xdr:row>
      <xdr:rowOff>0</xdr:rowOff>
    </xdr:from>
    <xdr:to>
      <xdr:col>10</xdr:col>
      <xdr:colOff>0</xdr:colOff>
      <xdr:row>55</xdr:row>
      <xdr:rowOff>0</xdr:rowOff>
    </xdr:to>
    <xdr:sp macro="" textlink="">
      <xdr:nvSpPr>
        <xdr:cNvPr id="81" name="AutoShape 33"/>
        <xdr:cNvSpPr>
          <a:spLocks noChangeArrowheads="1"/>
        </xdr:cNvSpPr>
      </xdr:nvSpPr>
      <xdr:spPr bwMode="auto">
        <a:xfrm>
          <a:off x="5095875" y="11610975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55</xdr:row>
      <xdr:rowOff>0</xdr:rowOff>
    </xdr:from>
    <xdr:to>
      <xdr:col>10</xdr:col>
      <xdr:colOff>0</xdr:colOff>
      <xdr:row>55</xdr:row>
      <xdr:rowOff>0</xdr:rowOff>
    </xdr:to>
    <xdr:sp macro="" textlink="">
      <xdr:nvSpPr>
        <xdr:cNvPr id="82" name="AutoShape 63"/>
        <xdr:cNvSpPr>
          <a:spLocks noChangeArrowheads="1"/>
        </xdr:cNvSpPr>
      </xdr:nvSpPr>
      <xdr:spPr bwMode="auto">
        <a:xfrm>
          <a:off x="5095875" y="11610975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55</xdr:row>
      <xdr:rowOff>0</xdr:rowOff>
    </xdr:from>
    <xdr:to>
      <xdr:col>10</xdr:col>
      <xdr:colOff>0</xdr:colOff>
      <xdr:row>55</xdr:row>
      <xdr:rowOff>0</xdr:rowOff>
    </xdr:to>
    <xdr:sp macro="" textlink="">
      <xdr:nvSpPr>
        <xdr:cNvPr id="83" name="AutoShape 80"/>
        <xdr:cNvSpPr>
          <a:spLocks noChangeArrowheads="1"/>
        </xdr:cNvSpPr>
      </xdr:nvSpPr>
      <xdr:spPr bwMode="auto">
        <a:xfrm>
          <a:off x="5095875" y="11610975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</xdr:col>
      <xdr:colOff>104775</xdr:colOff>
      <xdr:row>28</xdr:row>
      <xdr:rowOff>76200</xdr:rowOff>
    </xdr:from>
    <xdr:to>
      <xdr:col>2</xdr:col>
      <xdr:colOff>252997</xdr:colOff>
      <xdr:row>29</xdr:row>
      <xdr:rowOff>161925</xdr:rowOff>
    </xdr:to>
    <xdr:pic>
      <xdr:nvPicPr>
        <xdr:cNvPr id="84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6257925"/>
          <a:ext cx="529222" cy="342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70</xdr:row>
      <xdr:rowOff>161925</xdr:rowOff>
    </xdr:from>
    <xdr:to>
      <xdr:col>1</xdr:col>
      <xdr:colOff>349063</xdr:colOff>
      <xdr:row>72</xdr:row>
      <xdr:rowOff>28575</xdr:rowOff>
    </xdr:to>
    <xdr:pic>
      <xdr:nvPicPr>
        <xdr:cNvPr id="85" name="Picture 4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12011025"/>
          <a:ext cx="520513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</xdr:colOff>
      <xdr:row>91</xdr:row>
      <xdr:rowOff>114300</xdr:rowOff>
    </xdr:from>
    <xdr:to>
      <xdr:col>2</xdr:col>
      <xdr:colOff>6163</xdr:colOff>
      <xdr:row>92</xdr:row>
      <xdr:rowOff>200025</xdr:rowOff>
    </xdr:to>
    <xdr:pic>
      <xdr:nvPicPr>
        <xdr:cNvPr id="86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15516225"/>
          <a:ext cx="520513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112</xdr:row>
      <xdr:rowOff>66675</xdr:rowOff>
    </xdr:from>
    <xdr:to>
      <xdr:col>2</xdr:col>
      <xdr:colOff>234763</xdr:colOff>
      <xdr:row>113</xdr:row>
      <xdr:rowOff>152400</xdr:rowOff>
    </xdr:to>
    <xdr:pic>
      <xdr:nvPicPr>
        <xdr:cNvPr id="87" name="Picture 4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23126700"/>
          <a:ext cx="510988" cy="342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13</xdr:row>
      <xdr:rowOff>0</xdr:rowOff>
    </xdr:to>
    <xdr:sp macro="" textlink="">
      <xdr:nvSpPr>
        <xdr:cNvPr id="88" name="AutoShape 16"/>
        <xdr:cNvSpPr>
          <a:spLocks noChangeArrowheads="1"/>
        </xdr:cNvSpPr>
      </xdr:nvSpPr>
      <xdr:spPr bwMode="auto">
        <a:xfrm>
          <a:off x="5095875" y="3171825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13</xdr:row>
      <xdr:rowOff>0</xdr:rowOff>
    </xdr:to>
    <xdr:sp macro="" textlink="">
      <xdr:nvSpPr>
        <xdr:cNvPr id="89" name="AutoShape 33"/>
        <xdr:cNvSpPr>
          <a:spLocks noChangeArrowheads="1"/>
        </xdr:cNvSpPr>
      </xdr:nvSpPr>
      <xdr:spPr bwMode="auto">
        <a:xfrm>
          <a:off x="5095875" y="3171825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</xdr:col>
      <xdr:colOff>85725</xdr:colOff>
      <xdr:row>7</xdr:row>
      <xdr:rowOff>104775</xdr:rowOff>
    </xdr:from>
    <xdr:to>
      <xdr:col>2</xdr:col>
      <xdr:colOff>135591</xdr:colOff>
      <xdr:row>9</xdr:row>
      <xdr:rowOff>152400</xdr:rowOff>
    </xdr:to>
    <xdr:sp macro="" textlink="">
      <xdr:nvSpPr>
        <xdr:cNvPr id="90" name="Object 40" hidden="1"/>
        <xdr:cNvSpPr>
          <a:spLocks noChangeArrowheads="1"/>
        </xdr:cNvSpPr>
      </xdr:nvSpPr>
      <xdr:spPr bwMode="auto">
        <a:xfrm>
          <a:off x="85725" y="2066925"/>
          <a:ext cx="516591" cy="552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13</xdr:row>
      <xdr:rowOff>0</xdr:rowOff>
    </xdr:to>
    <xdr:sp macro="" textlink="">
      <xdr:nvSpPr>
        <xdr:cNvPr id="91" name="AutoShape 63"/>
        <xdr:cNvSpPr>
          <a:spLocks noChangeArrowheads="1"/>
        </xdr:cNvSpPr>
      </xdr:nvSpPr>
      <xdr:spPr bwMode="auto">
        <a:xfrm>
          <a:off x="5095875" y="3171825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13</xdr:row>
      <xdr:rowOff>0</xdr:rowOff>
    </xdr:to>
    <xdr:sp macro="" textlink="">
      <xdr:nvSpPr>
        <xdr:cNvPr id="92" name="AutoShape 80"/>
        <xdr:cNvSpPr>
          <a:spLocks noChangeArrowheads="1"/>
        </xdr:cNvSpPr>
      </xdr:nvSpPr>
      <xdr:spPr bwMode="auto">
        <a:xfrm>
          <a:off x="5095875" y="3171825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</xdr:col>
      <xdr:colOff>85725</xdr:colOff>
      <xdr:row>7</xdr:row>
      <xdr:rowOff>104775</xdr:rowOff>
    </xdr:from>
    <xdr:to>
      <xdr:col>2</xdr:col>
      <xdr:colOff>135591</xdr:colOff>
      <xdr:row>9</xdr:row>
      <xdr:rowOff>152400</xdr:rowOff>
    </xdr:to>
    <xdr:sp macro="" textlink="">
      <xdr:nvSpPr>
        <xdr:cNvPr id="93" name="Object 87" hidden="1"/>
        <xdr:cNvSpPr>
          <a:spLocks noChangeArrowheads="1"/>
        </xdr:cNvSpPr>
      </xdr:nvSpPr>
      <xdr:spPr bwMode="auto">
        <a:xfrm>
          <a:off x="85725" y="2066925"/>
          <a:ext cx="516591" cy="552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13</xdr:row>
      <xdr:rowOff>0</xdr:rowOff>
    </xdr:to>
    <xdr:sp macro="" textlink="">
      <xdr:nvSpPr>
        <xdr:cNvPr id="94" name="AutoShape 16"/>
        <xdr:cNvSpPr>
          <a:spLocks noChangeArrowheads="1"/>
        </xdr:cNvSpPr>
      </xdr:nvSpPr>
      <xdr:spPr bwMode="auto">
        <a:xfrm>
          <a:off x="5095875" y="3171825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13</xdr:row>
      <xdr:rowOff>0</xdr:rowOff>
    </xdr:to>
    <xdr:sp macro="" textlink="">
      <xdr:nvSpPr>
        <xdr:cNvPr id="95" name="AutoShape 33"/>
        <xdr:cNvSpPr>
          <a:spLocks noChangeArrowheads="1"/>
        </xdr:cNvSpPr>
      </xdr:nvSpPr>
      <xdr:spPr bwMode="auto">
        <a:xfrm>
          <a:off x="5095875" y="3171825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13</xdr:row>
      <xdr:rowOff>0</xdr:rowOff>
    </xdr:to>
    <xdr:sp macro="" textlink="">
      <xdr:nvSpPr>
        <xdr:cNvPr id="96" name="AutoShape 63"/>
        <xdr:cNvSpPr>
          <a:spLocks noChangeArrowheads="1"/>
        </xdr:cNvSpPr>
      </xdr:nvSpPr>
      <xdr:spPr bwMode="auto">
        <a:xfrm>
          <a:off x="5095875" y="3171825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13</xdr:row>
      <xdr:rowOff>0</xdr:rowOff>
    </xdr:to>
    <xdr:sp macro="" textlink="">
      <xdr:nvSpPr>
        <xdr:cNvPr id="97" name="AutoShape 80"/>
        <xdr:cNvSpPr>
          <a:spLocks noChangeArrowheads="1"/>
        </xdr:cNvSpPr>
      </xdr:nvSpPr>
      <xdr:spPr bwMode="auto">
        <a:xfrm>
          <a:off x="5095875" y="3171825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 macro="" textlink="">
      <xdr:nvSpPr>
        <xdr:cNvPr id="99" name="AutoShape 16"/>
        <xdr:cNvSpPr>
          <a:spLocks noChangeArrowheads="1"/>
        </xdr:cNvSpPr>
      </xdr:nvSpPr>
      <xdr:spPr bwMode="auto">
        <a:xfrm>
          <a:off x="5095875" y="7391400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 macro="" textlink="">
      <xdr:nvSpPr>
        <xdr:cNvPr id="100" name="AutoShape 33"/>
        <xdr:cNvSpPr>
          <a:spLocks noChangeArrowheads="1"/>
        </xdr:cNvSpPr>
      </xdr:nvSpPr>
      <xdr:spPr bwMode="auto">
        <a:xfrm>
          <a:off x="5095875" y="7391400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 macro="" textlink="">
      <xdr:nvSpPr>
        <xdr:cNvPr id="101" name="AutoShape 63"/>
        <xdr:cNvSpPr>
          <a:spLocks noChangeArrowheads="1"/>
        </xdr:cNvSpPr>
      </xdr:nvSpPr>
      <xdr:spPr bwMode="auto">
        <a:xfrm>
          <a:off x="5095875" y="7391400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 macro="" textlink="">
      <xdr:nvSpPr>
        <xdr:cNvPr id="102" name="AutoShape 80"/>
        <xdr:cNvSpPr>
          <a:spLocks noChangeArrowheads="1"/>
        </xdr:cNvSpPr>
      </xdr:nvSpPr>
      <xdr:spPr bwMode="auto">
        <a:xfrm>
          <a:off x="5095875" y="7391400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 macro="" textlink="">
      <xdr:nvSpPr>
        <xdr:cNvPr id="103" name="AutoShape 16"/>
        <xdr:cNvSpPr>
          <a:spLocks noChangeArrowheads="1"/>
        </xdr:cNvSpPr>
      </xdr:nvSpPr>
      <xdr:spPr bwMode="auto">
        <a:xfrm>
          <a:off x="5095875" y="7391400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 macro="" textlink="">
      <xdr:nvSpPr>
        <xdr:cNvPr id="104" name="AutoShape 33"/>
        <xdr:cNvSpPr>
          <a:spLocks noChangeArrowheads="1"/>
        </xdr:cNvSpPr>
      </xdr:nvSpPr>
      <xdr:spPr bwMode="auto">
        <a:xfrm>
          <a:off x="5095875" y="7391400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 macro="" textlink="">
      <xdr:nvSpPr>
        <xdr:cNvPr id="105" name="AutoShape 63"/>
        <xdr:cNvSpPr>
          <a:spLocks noChangeArrowheads="1"/>
        </xdr:cNvSpPr>
      </xdr:nvSpPr>
      <xdr:spPr bwMode="auto">
        <a:xfrm>
          <a:off x="5095875" y="7391400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 macro="" textlink="">
      <xdr:nvSpPr>
        <xdr:cNvPr id="106" name="AutoShape 80"/>
        <xdr:cNvSpPr>
          <a:spLocks noChangeArrowheads="1"/>
        </xdr:cNvSpPr>
      </xdr:nvSpPr>
      <xdr:spPr bwMode="auto">
        <a:xfrm>
          <a:off x="5095875" y="7391400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 macro="" textlink="">
      <xdr:nvSpPr>
        <xdr:cNvPr id="107" name="AutoShape 16"/>
        <xdr:cNvSpPr>
          <a:spLocks noChangeArrowheads="1"/>
        </xdr:cNvSpPr>
      </xdr:nvSpPr>
      <xdr:spPr bwMode="auto">
        <a:xfrm>
          <a:off x="5095875" y="7391400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 macro="" textlink="">
      <xdr:nvSpPr>
        <xdr:cNvPr id="108" name="AutoShape 33"/>
        <xdr:cNvSpPr>
          <a:spLocks noChangeArrowheads="1"/>
        </xdr:cNvSpPr>
      </xdr:nvSpPr>
      <xdr:spPr bwMode="auto">
        <a:xfrm>
          <a:off x="5095875" y="7391400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 macro="" textlink="">
      <xdr:nvSpPr>
        <xdr:cNvPr id="109" name="AutoShape 63"/>
        <xdr:cNvSpPr>
          <a:spLocks noChangeArrowheads="1"/>
        </xdr:cNvSpPr>
      </xdr:nvSpPr>
      <xdr:spPr bwMode="auto">
        <a:xfrm>
          <a:off x="5095875" y="7391400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 macro="" textlink="">
      <xdr:nvSpPr>
        <xdr:cNvPr id="110" name="AutoShape 80"/>
        <xdr:cNvSpPr>
          <a:spLocks noChangeArrowheads="1"/>
        </xdr:cNvSpPr>
      </xdr:nvSpPr>
      <xdr:spPr bwMode="auto">
        <a:xfrm>
          <a:off x="5095875" y="7391400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 macro="" textlink="">
      <xdr:nvSpPr>
        <xdr:cNvPr id="111" name="AutoShape 16"/>
        <xdr:cNvSpPr>
          <a:spLocks noChangeArrowheads="1"/>
        </xdr:cNvSpPr>
      </xdr:nvSpPr>
      <xdr:spPr bwMode="auto">
        <a:xfrm>
          <a:off x="5095875" y="7391400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 macro="" textlink="">
      <xdr:nvSpPr>
        <xdr:cNvPr id="112" name="AutoShape 33"/>
        <xdr:cNvSpPr>
          <a:spLocks noChangeArrowheads="1"/>
        </xdr:cNvSpPr>
      </xdr:nvSpPr>
      <xdr:spPr bwMode="auto">
        <a:xfrm>
          <a:off x="5095875" y="7391400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 macro="" textlink="">
      <xdr:nvSpPr>
        <xdr:cNvPr id="113" name="AutoShape 63"/>
        <xdr:cNvSpPr>
          <a:spLocks noChangeArrowheads="1"/>
        </xdr:cNvSpPr>
      </xdr:nvSpPr>
      <xdr:spPr bwMode="auto">
        <a:xfrm>
          <a:off x="5095875" y="7391400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 macro="" textlink="">
      <xdr:nvSpPr>
        <xdr:cNvPr id="114" name="AutoShape 80"/>
        <xdr:cNvSpPr>
          <a:spLocks noChangeArrowheads="1"/>
        </xdr:cNvSpPr>
      </xdr:nvSpPr>
      <xdr:spPr bwMode="auto">
        <a:xfrm>
          <a:off x="5095875" y="7391400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55</xdr:row>
      <xdr:rowOff>0</xdr:rowOff>
    </xdr:from>
    <xdr:to>
      <xdr:col>10</xdr:col>
      <xdr:colOff>0</xdr:colOff>
      <xdr:row>55</xdr:row>
      <xdr:rowOff>0</xdr:rowOff>
    </xdr:to>
    <xdr:sp macro="" textlink="">
      <xdr:nvSpPr>
        <xdr:cNvPr id="115" name="AutoShape 16"/>
        <xdr:cNvSpPr>
          <a:spLocks noChangeArrowheads="1"/>
        </xdr:cNvSpPr>
      </xdr:nvSpPr>
      <xdr:spPr bwMode="auto">
        <a:xfrm>
          <a:off x="5095875" y="11610975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55</xdr:row>
      <xdr:rowOff>0</xdr:rowOff>
    </xdr:from>
    <xdr:to>
      <xdr:col>10</xdr:col>
      <xdr:colOff>0</xdr:colOff>
      <xdr:row>55</xdr:row>
      <xdr:rowOff>0</xdr:rowOff>
    </xdr:to>
    <xdr:sp macro="" textlink="">
      <xdr:nvSpPr>
        <xdr:cNvPr id="116" name="AutoShape 33"/>
        <xdr:cNvSpPr>
          <a:spLocks noChangeArrowheads="1"/>
        </xdr:cNvSpPr>
      </xdr:nvSpPr>
      <xdr:spPr bwMode="auto">
        <a:xfrm>
          <a:off x="5095875" y="11610975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55</xdr:row>
      <xdr:rowOff>0</xdr:rowOff>
    </xdr:from>
    <xdr:to>
      <xdr:col>10</xdr:col>
      <xdr:colOff>0</xdr:colOff>
      <xdr:row>55</xdr:row>
      <xdr:rowOff>0</xdr:rowOff>
    </xdr:to>
    <xdr:sp macro="" textlink="">
      <xdr:nvSpPr>
        <xdr:cNvPr id="117" name="AutoShape 63"/>
        <xdr:cNvSpPr>
          <a:spLocks noChangeArrowheads="1"/>
        </xdr:cNvSpPr>
      </xdr:nvSpPr>
      <xdr:spPr bwMode="auto">
        <a:xfrm>
          <a:off x="5095875" y="11610975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55</xdr:row>
      <xdr:rowOff>0</xdr:rowOff>
    </xdr:from>
    <xdr:to>
      <xdr:col>10</xdr:col>
      <xdr:colOff>0</xdr:colOff>
      <xdr:row>55</xdr:row>
      <xdr:rowOff>0</xdr:rowOff>
    </xdr:to>
    <xdr:sp macro="" textlink="">
      <xdr:nvSpPr>
        <xdr:cNvPr id="118" name="AutoShape 80"/>
        <xdr:cNvSpPr>
          <a:spLocks noChangeArrowheads="1"/>
        </xdr:cNvSpPr>
      </xdr:nvSpPr>
      <xdr:spPr bwMode="auto">
        <a:xfrm>
          <a:off x="5095875" y="11610975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55</xdr:row>
      <xdr:rowOff>0</xdr:rowOff>
    </xdr:from>
    <xdr:to>
      <xdr:col>10</xdr:col>
      <xdr:colOff>0</xdr:colOff>
      <xdr:row>55</xdr:row>
      <xdr:rowOff>0</xdr:rowOff>
    </xdr:to>
    <xdr:sp macro="" textlink="">
      <xdr:nvSpPr>
        <xdr:cNvPr id="119" name="AutoShape 16"/>
        <xdr:cNvSpPr>
          <a:spLocks noChangeArrowheads="1"/>
        </xdr:cNvSpPr>
      </xdr:nvSpPr>
      <xdr:spPr bwMode="auto">
        <a:xfrm>
          <a:off x="5095875" y="11610975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55</xdr:row>
      <xdr:rowOff>0</xdr:rowOff>
    </xdr:from>
    <xdr:to>
      <xdr:col>10</xdr:col>
      <xdr:colOff>0</xdr:colOff>
      <xdr:row>55</xdr:row>
      <xdr:rowOff>0</xdr:rowOff>
    </xdr:to>
    <xdr:sp macro="" textlink="">
      <xdr:nvSpPr>
        <xdr:cNvPr id="120" name="AutoShape 33"/>
        <xdr:cNvSpPr>
          <a:spLocks noChangeArrowheads="1"/>
        </xdr:cNvSpPr>
      </xdr:nvSpPr>
      <xdr:spPr bwMode="auto">
        <a:xfrm>
          <a:off x="5095875" y="11610975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55</xdr:row>
      <xdr:rowOff>0</xdr:rowOff>
    </xdr:from>
    <xdr:to>
      <xdr:col>10</xdr:col>
      <xdr:colOff>0</xdr:colOff>
      <xdr:row>55</xdr:row>
      <xdr:rowOff>0</xdr:rowOff>
    </xdr:to>
    <xdr:sp macro="" textlink="">
      <xdr:nvSpPr>
        <xdr:cNvPr id="121" name="AutoShape 63"/>
        <xdr:cNvSpPr>
          <a:spLocks noChangeArrowheads="1"/>
        </xdr:cNvSpPr>
      </xdr:nvSpPr>
      <xdr:spPr bwMode="auto">
        <a:xfrm>
          <a:off x="5095875" y="11610975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55</xdr:row>
      <xdr:rowOff>0</xdr:rowOff>
    </xdr:from>
    <xdr:to>
      <xdr:col>10</xdr:col>
      <xdr:colOff>0</xdr:colOff>
      <xdr:row>55</xdr:row>
      <xdr:rowOff>0</xdr:rowOff>
    </xdr:to>
    <xdr:sp macro="" textlink="">
      <xdr:nvSpPr>
        <xdr:cNvPr id="122" name="AutoShape 80"/>
        <xdr:cNvSpPr>
          <a:spLocks noChangeArrowheads="1"/>
        </xdr:cNvSpPr>
      </xdr:nvSpPr>
      <xdr:spPr bwMode="auto">
        <a:xfrm>
          <a:off x="5095875" y="11610975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55</xdr:row>
      <xdr:rowOff>0</xdr:rowOff>
    </xdr:from>
    <xdr:to>
      <xdr:col>10</xdr:col>
      <xdr:colOff>0</xdr:colOff>
      <xdr:row>55</xdr:row>
      <xdr:rowOff>0</xdr:rowOff>
    </xdr:to>
    <xdr:sp macro="" textlink="">
      <xdr:nvSpPr>
        <xdr:cNvPr id="123" name="AutoShape 16"/>
        <xdr:cNvSpPr>
          <a:spLocks noChangeArrowheads="1"/>
        </xdr:cNvSpPr>
      </xdr:nvSpPr>
      <xdr:spPr bwMode="auto">
        <a:xfrm>
          <a:off x="5095875" y="11610975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55</xdr:row>
      <xdr:rowOff>0</xdr:rowOff>
    </xdr:from>
    <xdr:to>
      <xdr:col>10</xdr:col>
      <xdr:colOff>0</xdr:colOff>
      <xdr:row>55</xdr:row>
      <xdr:rowOff>0</xdr:rowOff>
    </xdr:to>
    <xdr:sp macro="" textlink="">
      <xdr:nvSpPr>
        <xdr:cNvPr id="124" name="AutoShape 33"/>
        <xdr:cNvSpPr>
          <a:spLocks noChangeArrowheads="1"/>
        </xdr:cNvSpPr>
      </xdr:nvSpPr>
      <xdr:spPr bwMode="auto">
        <a:xfrm>
          <a:off x="5095875" y="11610975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55</xdr:row>
      <xdr:rowOff>0</xdr:rowOff>
    </xdr:from>
    <xdr:to>
      <xdr:col>10</xdr:col>
      <xdr:colOff>0</xdr:colOff>
      <xdr:row>55</xdr:row>
      <xdr:rowOff>0</xdr:rowOff>
    </xdr:to>
    <xdr:sp macro="" textlink="">
      <xdr:nvSpPr>
        <xdr:cNvPr id="125" name="AutoShape 63"/>
        <xdr:cNvSpPr>
          <a:spLocks noChangeArrowheads="1"/>
        </xdr:cNvSpPr>
      </xdr:nvSpPr>
      <xdr:spPr bwMode="auto">
        <a:xfrm>
          <a:off x="5095875" y="11610975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55</xdr:row>
      <xdr:rowOff>0</xdr:rowOff>
    </xdr:from>
    <xdr:to>
      <xdr:col>10</xdr:col>
      <xdr:colOff>0</xdr:colOff>
      <xdr:row>55</xdr:row>
      <xdr:rowOff>0</xdr:rowOff>
    </xdr:to>
    <xdr:sp macro="" textlink="">
      <xdr:nvSpPr>
        <xdr:cNvPr id="126" name="AutoShape 80"/>
        <xdr:cNvSpPr>
          <a:spLocks noChangeArrowheads="1"/>
        </xdr:cNvSpPr>
      </xdr:nvSpPr>
      <xdr:spPr bwMode="auto">
        <a:xfrm>
          <a:off x="5095875" y="11610975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55</xdr:row>
      <xdr:rowOff>0</xdr:rowOff>
    </xdr:from>
    <xdr:to>
      <xdr:col>10</xdr:col>
      <xdr:colOff>0</xdr:colOff>
      <xdr:row>55</xdr:row>
      <xdr:rowOff>0</xdr:rowOff>
    </xdr:to>
    <xdr:sp macro="" textlink="">
      <xdr:nvSpPr>
        <xdr:cNvPr id="127" name="AutoShape 16"/>
        <xdr:cNvSpPr>
          <a:spLocks noChangeArrowheads="1"/>
        </xdr:cNvSpPr>
      </xdr:nvSpPr>
      <xdr:spPr bwMode="auto">
        <a:xfrm>
          <a:off x="5095875" y="11610975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55</xdr:row>
      <xdr:rowOff>0</xdr:rowOff>
    </xdr:from>
    <xdr:to>
      <xdr:col>10</xdr:col>
      <xdr:colOff>0</xdr:colOff>
      <xdr:row>55</xdr:row>
      <xdr:rowOff>0</xdr:rowOff>
    </xdr:to>
    <xdr:sp macro="" textlink="">
      <xdr:nvSpPr>
        <xdr:cNvPr id="128" name="AutoShape 33"/>
        <xdr:cNvSpPr>
          <a:spLocks noChangeArrowheads="1"/>
        </xdr:cNvSpPr>
      </xdr:nvSpPr>
      <xdr:spPr bwMode="auto">
        <a:xfrm>
          <a:off x="5095875" y="11610975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55</xdr:row>
      <xdr:rowOff>0</xdr:rowOff>
    </xdr:from>
    <xdr:to>
      <xdr:col>10</xdr:col>
      <xdr:colOff>0</xdr:colOff>
      <xdr:row>55</xdr:row>
      <xdr:rowOff>0</xdr:rowOff>
    </xdr:to>
    <xdr:sp macro="" textlink="">
      <xdr:nvSpPr>
        <xdr:cNvPr id="129" name="AutoShape 63"/>
        <xdr:cNvSpPr>
          <a:spLocks noChangeArrowheads="1"/>
        </xdr:cNvSpPr>
      </xdr:nvSpPr>
      <xdr:spPr bwMode="auto">
        <a:xfrm>
          <a:off x="5095875" y="11610975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55</xdr:row>
      <xdr:rowOff>0</xdr:rowOff>
    </xdr:from>
    <xdr:to>
      <xdr:col>10</xdr:col>
      <xdr:colOff>0</xdr:colOff>
      <xdr:row>55</xdr:row>
      <xdr:rowOff>0</xdr:rowOff>
    </xdr:to>
    <xdr:sp macro="" textlink="">
      <xdr:nvSpPr>
        <xdr:cNvPr id="130" name="AutoShape 80"/>
        <xdr:cNvSpPr>
          <a:spLocks noChangeArrowheads="1"/>
        </xdr:cNvSpPr>
      </xdr:nvSpPr>
      <xdr:spPr bwMode="auto">
        <a:xfrm>
          <a:off x="5095875" y="11610975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76</xdr:row>
      <xdr:rowOff>0</xdr:rowOff>
    </xdr:from>
    <xdr:to>
      <xdr:col>10</xdr:col>
      <xdr:colOff>0</xdr:colOff>
      <xdr:row>76</xdr:row>
      <xdr:rowOff>0</xdr:rowOff>
    </xdr:to>
    <xdr:sp macro="" textlink="">
      <xdr:nvSpPr>
        <xdr:cNvPr id="131" name="AutoShape 16"/>
        <xdr:cNvSpPr>
          <a:spLocks noChangeArrowheads="1"/>
        </xdr:cNvSpPr>
      </xdr:nvSpPr>
      <xdr:spPr bwMode="auto">
        <a:xfrm>
          <a:off x="5095875" y="15830550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76</xdr:row>
      <xdr:rowOff>0</xdr:rowOff>
    </xdr:from>
    <xdr:to>
      <xdr:col>10</xdr:col>
      <xdr:colOff>0</xdr:colOff>
      <xdr:row>76</xdr:row>
      <xdr:rowOff>0</xdr:rowOff>
    </xdr:to>
    <xdr:sp macro="" textlink="">
      <xdr:nvSpPr>
        <xdr:cNvPr id="132" name="AutoShape 33"/>
        <xdr:cNvSpPr>
          <a:spLocks noChangeArrowheads="1"/>
        </xdr:cNvSpPr>
      </xdr:nvSpPr>
      <xdr:spPr bwMode="auto">
        <a:xfrm>
          <a:off x="5095875" y="15830550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76</xdr:row>
      <xdr:rowOff>0</xdr:rowOff>
    </xdr:from>
    <xdr:to>
      <xdr:col>10</xdr:col>
      <xdr:colOff>0</xdr:colOff>
      <xdr:row>76</xdr:row>
      <xdr:rowOff>0</xdr:rowOff>
    </xdr:to>
    <xdr:sp macro="" textlink="">
      <xdr:nvSpPr>
        <xdr:cNvPr id="133" name="AutoShape 63"/>
        <xdr:cNvSpPr>
          <a:spLocks noChangeArrowheads="1"/>
        </xdr:cNvSpPr>
      </xdr:nvSpPr>
      <xdr:spPr bwMode="auto">
        <a:xfrm>
          <a:off x="5095875" y="15830550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76</xdr:row>
      <xdr:rowOff>0</xdr:rowOff>
    </xdr:from>
    <xdr:to>
      <xdr:col>10</xdr:col>
      <xdr:colOff>0</xdr:colOff>
      <xdr:row>76</xdr:row>
      <xdr:rowOff>0</xdr:rowOff>
    </xdr:to>
    <xdr:sp macro="" textlink="">
      <xdr:nvSpPr>
        <xdr:cNvPr id="134" name="AutoShape 80"/>
        <xdr:cNvSpPr>
          <a:spLocks noChangeArrowheads="1"/>
        </xdr:cNvSpPr>
      </xdr:nvSpPr>
      <xdr:spPr bwMode="auto">
        <a:xfrm>
          <a:off x="5095875" y="15830550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76</xdr:row>
      <xdr:rowOff>0</xdr:rowOff>
    </xdr:from>
    <xdr:to>
      <xdr:col>10</xdr:col>
      <xdr:colOff>0</xdr:colOff>
      <xdr:row>76</xdr:row>
      <xdr:rowOff>0</xdr:rowOff>
    </xdr:to>
    <xdr:sp macro="" textlink="">
      <xdr:nvSpPr>
        <xdr:cNvPr id="135" name="AutoShape 16"/>
        <xdr:cNvSpPr>
          <a:spLocks noChangeArrowheads="1"/>
        </xdr:cNvSpPr>
      </xdr:nvSpPr>
      <xdr:spPr bwMode="auto">
        <a:xfrm>
          <a:off x="5095875" y="15830550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76</xdr:row>
      <xdr:rowOff>0</xdr:rowOff>
    </xdr:from>
    <xdr:to>
      <xdr:col>10</xdr:col>
      <xdr:colOff>0</xdr:colOff>
      <xdr:row>76</xdr:row>
      <xdr:rowOff>0</xdr:rowOff>
    </xdr:to>
    <xdr:sp macro="" textlink="">
      <xdr:nvSpPr>
        <xdr:cNvPr id="136" name="AutoShape 33"/>
        <xdr:cNvSpPr>
          <a:spLocks noChangeArrowheads="1"/>
        </xdr:cNvSpPr>
      </xdr:nvSpPr>
      <xdr:spPr bwMode="auto">
        <a:xfrm>
          <a:off x="5095875" y="15830550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76</xdr:row>
      <xdr:rowOff>0</xdr:rowOff>
    </xdr:from>
    <xdr:to>
      <xdr:col>10</xdr:col>
      <xdr:colOff>0</xdr:colOff>
      <xdr:row>76</xdr:row>
      <xdr:rowOff>0</xdr:rowOff>
    </xdr:to>
    <xdr:sp macro="" textlink="">
      <xdr:nvSpPr>
        <xdr:cNvPr id="137" name="AutoShape 63"/>
        <xdr:cNvSpPr>
          <a:spLocks noChangeArrowheads="1"/>
        </xdr:cNvSpPr>
      </xdr:nvSpPr>
      <xdr:spPr bwMode="auto">
        <a:xfrm>
          <a:off x="5095875" y="15830550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76</xdr:row>
      <xdr:rowOff>0</xdr:rowOff>
    </xdr:from>
    <xdr:to>
      <xdr:col>10</xdr:col>
      <xdr:colOff>0</xdr:colOff>
      <xdr:row>76</xdr:row>
      <xdr:rowOff>0</xdr:rowOff>
    </xdr:to>
    <xdr:sp macro="" textlink="">
      <xdr:nvSpPr>
        <xdr:cNvPr id="138" name="AutoShape 80"/>
        <xdr:cNvSpPr>
          <a:spLocks noChangeArrowheads="1"/>
        </xdr:cNvSpPr>
      </xdr:nvSpPr>
      <xdr:spPr bwMode="auto">
        <a:xfrm>
          <a:off x="5095875" y="15830550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76</xdr:row>
      <xdr:rowOff>0</xdr:rowOff>
    </xdr:from>
    <xdr:to>
      <xdr:col>10</xdr:col>
      <xdr:colOff>0</xdr:colOff>
      <xdr:row>76</xdr:row>
      <xdr:rowOff>0</xdr:rowOff>
    </xdr:to>
    <xdr:sp macro="" textlink="">
      <xdr:nvSpPr>
        <xdr:cNvPr id="139" name="AutoShape 16"/>
        <xdr:cNvSpPr>
          <a:spLocks noChangeArrowheads="1"/>
        </xdr:cNvSpPr>
      </xdr:nvSpPr>
      <xdr:spPr bwMode="auto">
        <a:xfrm>
          <a:off x="5095875" y="15830550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76</xdr:row>
      <xdr:rowOff>0</xdr:rowOff>
    </xdr:from>
    <xdr:to>
      <xdr:col>10</xdr:col>
      <xdr:colOff>0</xdr:colOff>
      <xdr:row>76</xdr:row>
      <xdr:rowOff>0</xdr:rowOff>
    </xdr:to>
    <xdr:sp macro="" textlink="">
      <xdr:nvSpPr>
        <xdr:cNvPr id="140" name="AutoShape 33"/>
        <xdr:cNvSpPr>
          <a:spLocks noChangeArrowheads="1"/>
        </xdr:cNvSpPr>
      </xdr:nvSpPr>
      <xdr:spPr bwMode="auto">
        <a:xfrm>
          <a:off x="5095875" y="15830550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76</xdr:row>
      <xdr:rowOff>0</xdr:rowOff>
    </xdr:from>
    <xdr:to>
      <xdr:col>10</xdr:col>
      <xdr:colOff>0</xdr:colOff>
      <xdr:row>76</xdr:row>
      <xdr:rowOff>0</xdr:rowOff>
    </xdr:to>
    <xdr:sp macro="" textlink="">
      <xdr:nvSpPr>
        <xdr:cNvPr id="141" name="AutoShape 63"/>
        <xdr:cNvSpPr>
          <a:spLocks noChangeArrowheads="1"/>
        </xdr:cNvSpPr>
      </xdr:nvSpPr>
      <xdr:spPr bwMode="auto">
        <a:xfrm>
          <a:off x="5095875" y="15830550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76</xdr:row>
      <xdr:rowOff>0</xdr:rowOff>
    </xdr:from>
    <xdr:to>
      <xdr:col>10</xdr:col>
      <xdr:colOff>0</xdr:colOff>
      <xdr:row>76</xdr:row>
      <xdr:rowOff>0</xdr:rowOff>
    </xdr:to>
    <xdr:sp macro="" textlink="">
      <xdr:nvSpPr>
        <xdr:cNvPr id="142" name="AutoShape 80"/>
        <xdr:cNvSpPr>
          <a:spLocks noChangeArrowheads="1"/>
        </xdr:cNvSpPr>
      </xdr:nvSpPr>
      <xdr:spPr bwMode="auto">
        <a:xfrm>
          <a:off x="5095875" y="15830550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76</xdr:row>
      <xdr:rowOff>0</xdr:rowOff>
    </xdr:from>
    <xdr:to>
      <xdr:col>10</xdr:col>
      <xdr:colOff>0</xdr:colOff>
      <xdr:row>76</xdr:row>
      <xdr:rowOff>0</xdr:rowOff>
    </xdr:to>
    <xdr:sp macro="" textlink="">
      <xdr:nvSpPr>
        <xdr:cNvPr id="143" name="AutoShape 16"/>
        <xdr:cNvSpPr>
          <a:spLocks noChangeArrowheads="1"/>
        </xdr:cNvSpPr>
      </xdr:nvSpPr>
      <xdr:spPr bwMode="auto">
        <a:xfrm>
          <a:off x="5095875" y="15830550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76</xdr:row>
      <xdr:rowOff>0</xdr:rowOff>
    </xdr:from>
    <xdr:to>
      <xdr:col>10</xdr:col>
      <xdr:colOff>0</xdr:colOff>
      <xdr:row>76</xdr:row>
      <xdr:rowOff>0</xdr:rowOff>
    </xdr:to>
    <xdr:sp macro="" textlink="">
      <xdr:nvSpPr>
        <xdr:cNvPr id="144" name="AutoShape 33"/>
        <xdr:cNvSpPr>
          <a:spLocks noChangeArrowheads="1"/>
        </xdr:cNvSpPr>
      </xdr:nvSpPr>
      <xdr:spPr bwMode="auto">
        <a:xfrm>
          <a:off x="5095875" y="15830550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76</xdr:row>
      <xdr:rowOff>0</xdr:rowOff>
    </xdr:from>
    <xdr:to>
      <xdr:col>10</xdr:col>
      <xdr:colOff>0</xdr:colOff>
      <xdr:row>76</xdr:row>
      <xdr:rowOff>0</xdr:rowOff>
    </xdr:to>
    <xdr:sp macro="" textlink="">
      <xdr:nvSpPr>
        <xdr:cNvPr id="145" name="AutoShape 63"/>
        <xdr:cNvSpPr>
          <a:spLocks noChangeArrowheads="1"/>
        </xdr:cNvSpPr>
      </xdr:nvSpPr>
      <xdr:spPr bwMode="auto">
        <a:xfrm>
          <a:off x="5095875" y="15830550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76</xdr:row>
      <xdr:rowOff>0</xdr:rowOff>
    </xdr:from>
    <xdr:to>
      <xdr:col>10</xdr:col>
      <xdr:colOff>0</xdr:colOff>
      <xdr:row>76</xdr:row>
      <xdr:rowOff>0</xdr:rowOff>
    </xdr:to>
    <xdr:sp macro="" textlink="">
      <xdr:nvSpPr>
        <xdr:cNvPr id="146" name="AutoShape 80"/>
        <xdr:cNvSpPr>
          <a:spLocks noChangeArrowheads="1"/>
        </xdr:cNvSpPr>
      </xdr:nvSpPr>
      <xdr:spPr bwMode="auto">
        <a:xfrm>
          <a:off x="5095875" y="15830550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97</xdr:row>
      <xdr:rowOff>0</xdr:rowOff>
    </xdr:from>
    <xdr:to>
      <xdr:col>10</xdr:col>
      <xdr:colOff>0</xdr:colOff>
      <xdr:row>97</xdr:row>
      <xdr:rowOff>0</xdr:rowOff>
    </xdr:to>
    <xdr:sp macro="" textlink="">
      <xdr:nvSpPr>
        <xdr:cNvPr id="147" name="AutoShape 16"/>
        <xdr:cNvSpPr>
          <a:spLocks noChangeArrowheads="1"/>
        </xdr:cNvSpPr>
      </xdr:nvSpPr>
      <xdr:spPr bwMode="auto">
        <a:xfrm>
          <a:off x="5095875" y="20050125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97</xdr:row>
      <xdr:rowOff>0</xdr:rowOff>
    </xdr:from>
    <xdr:to>
      <xdr:col>10</xdr:col>
      <xdr:colOff>0</xdr:colOff>
      <xdr:row>97</xdr:row>
      <xdr:rowOff>0</xdr:rowOff>
    </xdr:to>
    <xdr:sp macro="" textlink="">
      <xdr:nvSpPr>
        <xdr:cNvPr id="148" name="AutoShape 33"/>
        <xdr:cNvSpPr>
          <a:spLocks noChangeArrowheads="1"/>
        </xdr:cNvSpPr>
      </xdr:nvSpPr>
      <xdr:spPr bwMode="auto">
        <a:xfrm>
          <a:off x="5095875" y="20050125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97</xdr:row>
      <xdr:rowOff>0</xdr:rowOff>
    </xdr:from>
    <xdr:to>
      <xdr:col>10</xdr:col>
      <xdr:colOff>0</xdr:colOff>
      <xdr:row>97</xdr:row>
      <xdr:rowOff>0</xdr:rowOff>
    </xdr:to>
    <xdr:sp macro="" textlink="">
      <xdr:nvSpPr>
        <xdr:cNvPr id="149" name="AutoShape 63"/>
        <xdr:cNvSpPr>
          <a:spLocks noChangeArrowheads="1"/>
        </xdr:cNvSpPr>
      </xdr:nvSpPr>
      <xdr:spPr bwMode="auto">
        <a:xfrm>
          <a:off x="5095875" y="20050125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97</xdr:row>
      <xdr:rowOff>0</xdr:rowOff>
    </xdr:from>
    <xdr:to>
      <xdr:col>10</xdr:col>
      <xdr:colOff>0</xdr:colOff>
      <xdr:row>97</xdr:row>
      <xdr:rowOff>0</xdr:rowOff>
    </xdr:to>
    <xdr:sp macro="" textlink="">
      <xdr:nvSpPr>
        <xdr:cNvPr id="150" name="AutoShape 80"/>
        <xdr:cNvSpPr>
          <a:spLocks noChangeArrowheads="1"/>
        </xdr:cNvSpPr>
      </xdr:nvSpPr>
      <xdr:spPr bwMode="auto">
        <a:xfrm>
          <a:off x="5095875" y="20050125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97</xdr:row>
      <xdr:rowOff>0</xdr:rowOff>
    </xdr:from>
    <xdr:to>
      <xdr:col>10</xdr:col>
      <xdr:colOff>0</xdr:colOff>
      <xdr:row>97</xdr:row>
      <xdr:rowOff>0</xdr:rowOff>
    </xdr:to>
    <xdr:sp macro="" textlink="">
      <xdr:nvSpPr>
        <xdr:cNvPr id="151" name="AutoShape 16"/>
        <xdr:cNvSpPr>
          <a:spLocks noChangeArrowheads="1"/>
        </xdr:cNvSpPr>
      </xdr:nvSpPr>
      <xdr:spPr bwMode="auto">
        <a:xfrm>
          <a:off x="5095875" y="20050125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97</xdr:row>
      <xdr:rowOff>0</xdr:rowOff>
    </xdr:from>
    <xdr:to>
      <xdr:col>10</xdr:col>
      <xdr:colOff>0</xdr:colOff>
      <xdr:row>97</xdr:row>
      <xdr:rowOff>0</xdr:rowOff>
    </xdr:to>
    <xdr:sp macro="" textlink="">
      <xdr:nvSpPr>
        <xdr:cNvPr id="152" name="AutoShape 33"/>
        <xdr:cNvSpPr>
          <a:spLocks noChangeArrowheads="1"/>
        </xdr:cNvSpPr>
      </xdr:nvSpPr>
      <xdr:spPr bwMode="auto">
        <a:xfrm>
          <a:off x="5095875" y="20050125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97</xdr:row>
      <xdr:rowOff>0</xdr:rowOff>
    </xdr:from>
    <xdr:to>
      <xdr:col>10</xdr:col>
      <xdr:colOff>0</xdr:colOff>
      <xdr:row>97</xdr:row>
      <xdr:rowOff>0</xdr:rowOff>
    </xdr:to>
    <xdr:sp macro="" textlink="">
      <xdr:nvSpPr>
        <xdr:cNvPr id="153" name="AutoShape 63"/>
        <xdr:cNvSpPr>
          <a:spLocks noChangeArrowheads="1"/>
        </xdr:cNvSpPr>
      </xdr:nvSpPr>
      <xdr:spPr bwMode="auto">
        <a:xfrm>
          <a:off x="5095875" y="20050125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97</xdr:row>
      <xdr:rowOff>0</xdr:rowOff>
    </xdr:from>
    <xdr:to>
      <xdr:col>10</xdr:col>
      <xdr:colOff>0</xdr:colOff>
      <xdr:row>97</xdr:row>
      <xdr:rowOff>0</xdr:rowOff>
    </xdr:to>
    <xdr:sp macro="" textlink="">
      <xdr:nvSpPr>
        <xdr:cNvPr id="154" name="AutoShape 80"/>
        <xdr:cNvSpPr>
          <a:spLocks noChangeArrowheads="1"/>
        </xdr:cNvSpPr>
      </xdr:nvSpPr>
      <xdr:spPr bwMode="auto">
        <a:xfrm>
          <a:off x="5095875" y="20050125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97</xdr:row>
      <xdr:rowOff>0</xdr:rowOff>
    </xdr:from>
    <xdr:to>
      <xdr:col>10</xdr:col>
      <xdr:colOff>0</xdr:colOff>
      <xdr:row>97</xdr:row>
      <xdr:rowOff>0</xdr:rowOff>
    </xdr:to>
    <xdr:sp macro="" textlink="">
      <xdr:nvSpPr>
        <xdr:cNvPr id="155" name="AutoShape 16"/>
        <xdr:cNvSpPr>
          <a:spLocks noChangeArrowheads="1"/>
        </xdr:cNvSpPr>
      </xdr:nvSpPr>
      <xdr:spPr bwMode="auto">
        <a:xfrm>
          <a:off x="5095875" y="20050125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97</xdr:row>
      <xdr:rowOff>0</xdr:rowOff>
    </xdr:from>
    <xdr:to>
      <xdr:col>10</xdr:col>
      <xdr:colOff>0</xdr:colOff>
      <xdr:row>97</xdr:row>
      <xdr:rowOff>0</xdr:rowOff>
    </xdr:to>
    <xdr:sp macro="" textlink="">
      <xdr:nvSpPr>
        <xdr:cNvPr id="156" name="AutoShape 33"/>
        <xdr:cNvSpPr>
          <a:spLocks noChangeArrowheads="1"/>
        </xdr:cNvSpPr>
      </xdr:nvSpPr>
      <xdr:spPr bwMode="auto">
        <a:xfrm>
          <a:off x="5095875" y="20050125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97</xdr:row>
      <xdr:rowOff>0</xdr:rowOff>
    </xdr:from>
    <xdr:to>
      <xdr:col>10</xdr:col>
      <xdr:colOff>0</xdr:colOff>
      <xdr:row>97</xdr:row>
      <xdr:rowOff>0</xdr:rowOff>
    </xdr:to>
    <xdr:sp macro="" textlink="">
      <xdr:nvSpPr>
        <xdr:cNvPr id="157" name="AutoShape 63"/>
        <xdr:cNvSpPr>
          <a:spLocks noChangeArrowheads="1"/>
        </xdr:cNvSpPr>
      </xdr:nvSpPr>
      <xdr:spPr bwMode="auto">
        <a:xfrm>
          <a:off x="5095875" y="20050125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97</xdr:row>
      <xdr:rowOff>0</xdr:rowOff>
    </xdr:from>
    <xdr:to>
      <xdr:col>10</xdr:col>
      <xdr:colOff>0</xdr:colOff>
      <xdr:row>97</xdr:row>
      <xdr:rowOff>0</xdr:rowOff>
    </xdr:to>
    <xdr:sp macro="" textlink="">
      <xdr:nvSpPr>
        <xdr:cNvPr id="158" name="AutoShape 80"/>
        <xdr:cNvSpPr>
          <a:spLocks noChangeArrowheads="1"/>
        </xdr:cNvSpPr>
      </xdr:nvSpPr>
      <xdr:spPr bwMode="auto">
        <a:xfrm>
          <a:off x="5095875" y="20050125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97</xdr:row>
      <xdr:rowOff>0</xdr:rowOff>
    </xdr:from>
    <xdr:to>
      <xdr:col>10</xdr:col>
      <xdr:colOff>0</xdr:colOff>
      <xdr:row>97</xdr:row>
      <xdr:rowOff>0</xdr:rowOff>
    </xdr:to>
    <xdr:sp macro="" textlink="">
      <xdr:nvSpPr>
        <xdr:cNvPr id="159" name="AutoShape 16"/>
        <xdr:cNvSpPr>
          <a:spLocks noChangeArrowheads="1"/>
        </xdr:cNvSpPr>
      </xdr:nvSpPr>
      <xdr:spPr bwMode="auto">
        <a:xfrm>
          <a:off x="5095875" y="20050125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97</xdr:row>
      <xdr:rowOff>0</xdr:rowOff>
    </xdr:from>
    <xdr:to>
      <xdr:col>10</xdr:col>
      <xdr:colOff>0</xdr:colOff>
      <xdr:row>97</xdr:row>
      <xdr:rowOff>0</xdr:rowOff>
    </xdr:to>
    <xdr:sp macro="" textlink="">
      <xdr:nvSpPr>
        <xdr:cNvPr id="160" name="AutoShape 33"/>
        <xdr:cNvSpPr>
          <a:spLocks noChangeArrowheads="1"/>
        </xdr:cNvSpPr>
      </xdr:nvSpPr>
      <xdr:spPr bwMode="auto">
        <a:xfrm>
          <a:off x="5095875" y="20050125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97</xdr:row>
      <xdr:rowOff>0</xdr:rowOff>
    </xdr:from>
    <xdr:to>
      <xdr:col>10</xdr:col>
      <xdr:colOff>0</xdr:colOff>
      <xdr:row>97</xdr:row>
      <xdr:rowOff>0</xdr:rowOff>
    </xdr:to>
    <xdr:sp macro="" textlink="">
      <xdr:nvSpPr>
        <xdr:cNvPr id="161" name="AutoShape 63"/>
        <xdr:cNvSpPr>
          <a:spLocks noChangeArrowheads="1"/>
        </xdr:cNvSpPr>
      </xdr:nvSpPr>
      <xdr:spPr bwMode="auto">
        <a:xfrm>
          <a:off x="5095875" y="20050125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97</xdr:row>
      <xdr:rowOff>0</xdr:rowOff>
    </xdr:from>
    <xdr:to>
      <xdr:col>10</xdr:col>
      <xdr:colOff>0</xdr:colOff>
      <xdr:row>97</xdr:row>
      <xdr:rowOff>0</xdr:rowOff>
    </xdr:to>
    <xdr:sp macro="" textlink="">
      <xdr:nvSpPr>
        <xdr:cNvPr id="162" name="AutoShape 80"/>
        <xdr:cNvSpPr>
          <a:spLocks noChangeArrowheads="1"/>
        </xdr:cNvSpPr>
      </xdr:nvSpPr>
      <xdr:spPr bwMode="auto">
        <a:xfrm>
          <a:off x="5095875" y="20050125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118</xdr:row>
      <xdr:rowOff>0</xdr:rowOff>
    </xdr:from>
    <xdr:to>
      <xdr:col>10</xdr:col>
      <xdr:colOff>0</xdr:colOff>
      <xdr:row>118</xdr:row>
      <xdr:rowOff>0</xdr:rowOff>
    </xdr:to>
    <xdr:sp macro="" textlink="">
      <xdr:nvSpPr>
        <xdr:cNvPr id="163" name="AutoShape 16"/>
        <xdr:cNvSpPr>
          <a:spLocks noChangeArrowheads="1"/>
        </xdr:cNvSpPr>
      </xdr:nvSpPr>
      <xdr:spPr bwMode="auto">
        <a:xfrm>
          <a:off x="5095875" y="24269700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118</xdr:row>
      <xdr:rowOff>0</xdr:rowOff>
    </xdr:from>
    <xdr:to>
      <xdr:col>10</xdr:col>
      <xdr:colOff>0</xdr:colOff>
      <xdr:row>118</xdr:row>
      <xdr:rowOff>0</xdr:rowOff>
    </xdr:to>
    <xdr:sp macro="" textlink="">
      <xdr:nvSpPr>
        <xdr:cNvPr id="164" name="AutoShape 33"/>
        <xdr:cNvSpPr>
          <a:spLocks noChangeArrowheads="1"/>
        </xdr:cNvSpPr>
      </xdr:nvSpPr>
      <xdr:spPr bwMode="auto">
        <a:xfrm>
          <a:off x="5095875" y="24269700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118</xdr:row>
      <xdr:rowOff>0</xdr:rowOff>
    </xdr:from>
    <xdr:to>
      <xdr:col>10</xdr:col>
      <xdr:colOff>0</xdr:colOff>
      <xdr:row>118</xdr:row>
      <xdr:rowOff>0</xdr:rowOff>
    </xdr:to>
    <xdr:sp macro="" textlink="">
      <xdr:nvSpPr>
        <xdr:cNvPr id="165" name="AutoShape 63"/>
        <xdr:cNvSpPr>
          <a:spLocks noChangeArrowheads="1"/>
        </xdr:cNvSpPr>
      </xdr:nvSpPr>
      <xdr:spPr bwMode="auto">
        <a:xfrm>
          <a:off x="5095875" y="24269700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118</xdr:row>
      <xdr:rowOff>0</xdr:rowOff>
    </xdr:from>
    <xdr:to>
      <xdr:col>10</xdr:col>
      <xdr:colOff>0</xdr:colOff>
      <xdr:row>118</xdr:row>
      <xdr:rowOff>0</xdr:rowOff>
    </xdr:to>
    <xdr:sp macro="" textlink="">
      <xdr:nvSpPr>
        <xdr:cNvPr id="166" name="AutoShape 80"/>
        <xdr:cNvSpPr>
          <a:spLocks noChangeArrowheads="1"/>
        </xdr:cNvSpPr>
      </xdr:nvSpPr>
      <xdr:spPr bwMode="auto">
        <a:xfrm>
          <a:off x="5095875" y="24269700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118</xdr:row>
      <xdr:rowOff>0</xdr:rowOff>
    </xdr:from>
    <xdr:to>
      <xdr:col>10</xdr:col>
      <xdr:colOff>0</xdr:colOff>
      <xdr:row>118</xdr:row>
      <xdr:rowOff>0</xdr:rowOff>
    </xdr:to>
    <xdr:sp macro="" textlink="">
      <xdr:nvSpPr>
        <xdr:cNvPr id="167" name="AutoShape 16"/>
        <xdr:cNvSpPr>
          <a:spLocks noChangeArrowheads="1"/>
        </xdr:cNvSpPr>
      </xdr:nvSpPr>
      <xdr:spPr bwMode="auto">
        <a:xfrm>
          <a:off x="5095875" y="24269700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118</xdr:row>
      <xdr:rowOff>0</xdr:rowOff>
    </xdr:from>
    <xdr:to>
      <xdr:col>10</xdr:col>
      <xdr:colOff>0</xdr:colOff>
      <xdr:row>118</xdr:row>
      <xdr:rowOff>0</xdr:rowOff>
    </xdr:to>
    <xdr:sp macro="" textlink="">
      <xdr:nvSpPr>
        <xdr:cNvPr id="168" name="AutoShape 33"/>
        <xdr:cNvSpPr>
          <a:spLocks noChangeArrowheads="1"/>
        </xdr:cNvSpPr>
      </xdr:nvSpPr>
      <xdr:spPr bwMode="auto">
        <a:xfrm>
          <a:off x="5095875" y="24269700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118</xdr:row>
      <xdr:rowOff>0</xdr:rowOff>
    </xdr:from>
    <xdr:to>
      <xdr:col>10</xdr:col>
      <xdr:colOff>0</xdr:colOff>
      <xdr:row>118</xdr:row>
      <xdr:rowOff>0</xdr:rowOff>
    </xdr:to>
    <xdr:sp macro="" textlink="">
      <xdr:nvSpPr>
        <xdr:cNvPr id="169" name="AutoShape 63"/>
        <xdr:cNvSpPr>
          <a:spLocks noChangeArrowheads="1"/>
        </xdr:cNvSpPr>
      </xdr:nvSpPr>
      <xdr:spPr bwMode="auto">
        <a:xfrm>
          <a:off x="5095875" y="24269700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118</xdr:row>
      <xdr:rowOff>0</xdr:rowOff>
    </xdr:from>
    <xdr:to>
      <xdr:col>10</xdr:col>
      <xdr:colOff>0</xdr:colOff>
      <xdr:row>118</xdr:row>
      <xdr:rowOff>0</xdr:rowOff>
    </xdr:to>
    <xdr:sp macro="" textlink="">
      <xdr:nvSpPr>
        <xdr:cNvPr id="170" name="AutoShape 80"/>
        <xdr:cNvSpPr>
          <a:spLocks noChangeArrowheads="1"/>
        </xdr:cNvSpPr>
      </xdr:nvSpPr>
      <xdr:spPr bwMode="auto">
        <a:xfrm>
          <a:off x="5095875" y="24269700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118</xdr:row>
      <xdr:rowOff>0</xdr:rowOff>
    </xdr:from>
    <xdr:to>
      <xdr:col>10</xdr:col>
      <xdr:colOff>0</xdr:colOff>
      <xdr:row>118</xdr:row>
      <xdr:rowOff>0</xdr:rowOff>
    </xdr:to>
    <xdr:sp macro="" textlink="">
      <xdr:nvSpPr>
        <xdr:cNvPr id="171" name="AutoShape 16"/>
        <xdr:cNvSpPr>
          <a:spLocks noChangeArrowheads="1"/>
        </xdr:cNvSpPr>
      </xdr:nvSpPr>
      <xdr:spPr bwMode="auto">
        <a:xfrm>
          <a:off x="5095875" y="24269700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118</xdr:row>
      <xdr:rowOff>0</xdr:rowOff>
    </xdr:from>
    <xdr:to>
      <xdr:col>10</xdr:col>
      <xdr:colOff>0</xdr:colOff>
      <xdr:row>118</xdr:row>
      <xdr:rowOff>0</xdr:rowOff>
    </xdr:to>
    <xdr:sp macro="" textlink="">
      <xdr:nvSpPr>
        <xdr:cNvPr id="172" name="AutoShape 33"/>
        <xdr:cNvSpPr>
          <a:spLocks noChangeArrowheads="1"/>
        </xdr:cNvSpPr>
      </xdr:nvSpPr>
      <xdr:spPr bwMode="auto">
        <a:xfrm>
          <a:off x="5095875" y="24269700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118</xdr:row>
      <xdr:rowOff>0</xdr:rowOff>
    </xdr:from>
    <xdr:to>
      <xdr:col>10</xdr:col>
      <xdr:colOff>0</xdr:colOff>
      <xdr:row>118</xdr:row>
      <xdr:rowOff>0</xdr:rowOff>
    </xdr:to>
    <xdr:sp macro="" textlink="">
      <xdr:nvSpPr>
        <xdr:cNvPr id="173" name="AutoShape 63"/>
        <xdr:cNvSpPr>
          <a:spLocks noChangeArrowheads="1"/>
        </xdr:cNvSpPr>
      </xdr:nvSpPr>
      <xdr:spPr bwMode="auto">
        <a:xfrm>
          <a:off x="5095875" y="24269700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118</xdr:row>
      <xdr:rowOff>0</xdr:rowOff>
    </xdr:from>
    <xdr:to>
      <xdr:col>10</xdr:col>
      <xdr:colOff>0</xdr:colOff>
      <xdr:row>118</xdr:row>
      <xdr:rowOff>0</xdr:rowOff>
    </xdr:to>
    <xdr:sp macro="" textlink="">
      <xdr:nvSpPr>
        <xdr:cNvPr id="174" name="AutoShape 80"/>
        <xdr:cNvSpPr>
          <a:spLocks noChangeArrowheads="1"/>
        </xdr:cNvSpPr>
      </xdr:nvSpPr>
      <xdr:spPr bwMode="auto">
        <a:xfrm>
          <a:off x="5095875" y="24269700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118</xdr:row>
      <xdr:rowOff>0</xdr:rowOff>
    </xdr:from>
    <xdr:to>
      <xdr:col>10</xdr:col>
      <xdr:colOff>0</xdr:colOff>
      <xdr:row>118</xdr:row>
      <xdr:rowOff>0</xdr:rowOff>
    </xdr:to>
    <xdr:sp macro="" textlink="">
      <xdr:nvSpPr>
        <xdr:cNvPr id="175" name="AutoShape 16"/>
        <xdr:cNvSpPr>
          <a:spLocks noChangeArrowheads="1"/>
        </xdr:cNvSpPr>
      </xdr:nvSpPr>
      <xdr:spPr bwMode="auto">
        <a:xfrm>
          <a:off x="5095875" y="24269700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118</xdr:row>
      <xdr:rowOff>0</xdr:rowOff>
    </xdr:from>
    <xdr:to>
      <xdr:col>10</xdr:col>
      <xdr:colOff>0</xdr:colOff>
      <xdr:row>118</xdr:row>
      <xdr:rowOff>0</xdr:rowOff>
    </xdr:to>
    <xdr:sp macro="" textlink="">
      <xdr:nvSpPr>
        <xdr:cNvPr id="176" name="AutoShape 33"/>
        <xdr:cNvSpPr>
          <a:spLocks noChangeArrowheads="1"/>
        </xdr:cNvSpPr>
      </xdr:nvSpPr>
      <xdr:spPr bwMode="auto">
        <a:xfrm>
          <a:off x="5095875" y="24269700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118</xdr:row>
      <xdr:rowOff>0</xdr:rowOff>
    </xdr:from>
    <xdr:to>
      <xdr:col>10</xdr:col>
      <xdr:colOff>0</xdr:colOff>
      <xdr:row>118</xdr:row>
      <xdr:rowOff>0</xdr:rowOff>
    </xdr:to>
    <xdr:sp macro="" textlink="">
      <xdr:nvSpPr>
        <xdr:cNvPr id="177" name="AutoShape 63"/>
        <xdr:cNvSpPr>
          <a:spLocks noChangeArrowheads="1"/>
        </xdr:cNvSpPr>
      </xdr:nvSpPr>
      <xdr:spPr bwMode="auto">
        <a:xfrm>
          <a:off x="5095875" y="24269700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118</xdr:row>
      <xdr:rowOff>0</xdr:rowOff>
    </xdr:from>
    <xdr:to>
      <xdr:col>10</xdr:col>
      <xdr:colOff>0</xdr:colOff>
      <xdr:row>118</xdr:row>
      <xdr:rowOff>0</xdr:rowOff>
    </xdr:to>
    <xdr:sp macro="" textlink="">
      <xdr:nvSpPr>
        <xdr:cNvPr id="178" name="AutoShape 80"/>
        <xdr:cNvSpPr>
          <a:spLocks noChangeArrowheads="1"/>
        </xdr:cNvSpPr>
      </xdr:nvSpPr>
      <xdr:spPr bwMode="auto">
        <a:xfrm>
          <a:off x="5095875" y="24269700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 macro="" textlink="">
      <xdr:nvSpPr>
        <xdr:cNvPr id="179" name="AutoShape 16"/>
        <xdr:cNvSpPr>
          <a:spLocks noChangeArrowheads="1"/>
        </xdr:cNvSpPr>
      </xdr:nvSpPr>
      <xdr:spPr bwMode="auto">
        <a:xfrm>
          <a:off x="5095875" y="7391400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 macro="" textlink="">
      <xdr:nvSpPr>
        <xdr:cNvPr id="180" name="AutoShape 33"/>
        <xdr:cNvSpPr>
          <a:spLocks noChangeArrowheads="1"/>
        </xdr:cNvSpPr>
      </xdr:nvSpPr>
      <xdr:spPr bwMode="auto">
        <a:xfrm>
          <a:off x="5095875" y="7391400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 macro="" textlink="">
      <xdr:nvSpPr>
        <xdr:cNvPr id="181" name="AutoShape 63"/>
        <xdr:cNvSpPr>
          <a:spLocks noChangeArrowheads="1"/>
        </xdr:cNvSpPr>
      </xdr:nvSpPr>
      <xdr:spPr bwMode="auto">
        <a:xfrm>
          <a:off x="5095875" y="7391400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 macro="" textlink="">
      <xdr:nvSpPr>
        <xdr:cNvPr id="182" name="AutoShape 80"/>
        <xdr:cNvSpPr>
          <a:spLocks noChangeArrowheads="1"/>
        </xdr:cNvSpPr>
      </xdr:nvSpPr>
      <xdr:spPr bwMode="auto">
        <a:xfrm>
          <a:off x="5095875" y="7391400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 macro="" textlink="">
      <xdr:nvSpPr>
        <xdr:cNvPr id="183" name="AutoShape 16"/>
        <xdr:cNvSpPr>
          <a:spLocks noChangeArrowheads="1"/>
        </xdr:cNvSpPr>
      </xdr:nvSpPr>
      <xdr:spPr bwMode="auto">
        <a:xfrm>
          <a:off x="5095875" y="7391400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 macro="" textlink="">
      <xdr:nvSpPr>
        <xdr:cNvPr id="184" name="AutoShape 33"/>
        <xdr:cNvSpPr>
          <a:spLocks noChangeArrowheads="1"/>
        </xdr:cNvSpPr>
      </xdr:nvSpPr>
      <xdr:spPr bwMode="auto">
        <a:xfrm>
          <a:off x="5095875" y="7391400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 macro="" textlink="">
      <xdr:nvSpPr>
        <xdr:cNvPr id="185" name="AutoShape 63"/>
        <xdr:cNvSpPr>
          <a:spLocks noChangeArrowheads="1"/>
        </xdr:cNvSpPr>
      </xdr:nvSpPr>
      <xdr:spPr bwMode="auto">
        <a:xfrm>
          <a:off x="5095875" y="7391400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 macro="" textlink="">
      <xdr:nvSpPr>
        <xdr:cNvPr id="186" name="AutoShape 80"/>
        <xdr:cNvSpPr>
          <a:spLocks noChangeArrowheads="1"/>
        </xdr:cNvSpPr>
      </xdr:nvSpPr>
      <xdr:spPr bwMode="auto">
        <a:xfrm>
          <a:off x="5095875" y="7391400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 macro="" textlink="">
      <xdr:nvSpPr>
        <xdr:cNvPr id="187" name="AutoShape 16"/>
        <xdr:cNvSpPr>
          <a:spLocks noChangeArrowheads="1"/>
        </xdr:cNvSpPr>
      </xdr:nvSpPr>
      <xdr:spPr bwMode="auto">
        <a:xfrm>
          <a:off x="5095875" y="7391400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 macro="" textlink="">
      <xdr:nvSpPr>
        <xdr:cNvPr id="188" name="AutoShape 33"/>
        <xdr:cNvSpPr>
          <a:spLocks noChangeArrowheads="1"/>
        </xdr:cNvSpPr>
      </xdr:nvSpPr>
      <xdr:spPr bwMode="auto">
        <a:xfrm>
          <a:off x="5095875" y="7391400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 macro="" textlink="">
      <xdr:nvSpPr>
        <xdr:cNvPr id="189" name="AutoShape 63"/>
        <xdr:cNvSpPr>
          <a:spLocks noChangeArrowheads="1"/>
        </xdr:cNvSpPr>
      </xdr:nvSpPr>
      <xdr:spPr bwMode="auto">
        <a:xfrm>
          <a:off x="5095875" y="7391400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 macro="" textlink="">
      <xdr:nvSpPr>
        <xdr:cNvPr id="190" name="AutoShape 80"/>
        <xdr:cNvSpPr>
          <a:spLocks noChangeArrowheads="1"/>
        </xdr:cNvSpPr>
      </xdr:nvSpPr>
      <xdr:spPr bwMode="auto">
        <a:xfrm>
          <a:off x="5095875" y="7391400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 macro="" textlink="">
      <xdr:nvSpPr>
        <xdr:cNvPr id="191" name="AutoShape 16"/>
        <xdr:cNvSpPr>
          <a:spLocks noChangeArrowheads="1"/>
        </xdr:cNvSpPr>
      </xdr:nvSpPr>
      <xdr:spPr bwMode="auto">
        <a:xfrm>
          <a:off x="5095875" y="7391400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 macro="" textlink="">
      <xdr:nvSpPr>
        <xdr:cNvPr id="192" name="AutoShape 33"/>
        <xdr:cNvSpPr>
          <a:spLocks noChangeArrowheads="1"/>
        </xdr:cNvSpPr>
      </xdr:nvSpPr>
      <xdr:spPr bwMode="auto">
        <a:xfrm>
          <a:off x="5095875" y="7391400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 macro="" textlink="">
      <xdr:nvSpPr>
        <xdr:cNvPr id="193" name="AutoShape 63"/>
        <xdr:cNvSpPr>
          <a:spLocks noChangeArrowheads="1"/>
        </xdr:cNvSpPr>
      </xdr:nvSpPr>
      <xdr:spPr bwMode="auto">
        <a:xfrm>
          <a:off x="5095875" y="7391400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 macro="" textlink="">
      <xdr:nvSpPr>
        <xdr:cNvPr id="194" name="AutoShape 80"/>
        <xdr:cNvSpPr>
          <a:spLocks noChangeArrowheads="1"/>
        </xdr:cNvSpPr>
      </xdr:nvSpPr>
      <xdr:spPr bwMode="auto">
        <a:xfrm>
          <a:off x="5095875" y="7391400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55</xdr:row>
      <xdr:rowOff>0</xdr:rowOff>
    </xdr:from>
    <xdr:to>
      <xdr:col>10</xdr:col>
      <xdr:colOff>0</xdr:colOff>
      <xdr:row>55</xdr:row>
      <xdr:rowOff>0</xdr:rowOff>
    </xdr:to>
    <xdr:sp macro="" textlink="">
      <xdr:nvSpPr>
        <xdr:cNvPr id="195" name="AutoShape 16"/>
        <xdr:cNvSpPr>
          <a:spLocks noChangeArrowheads="1"/>
        </xdr:cNvSpPr>
      </xdr:nvSpPr>
      <xdr:spPr bwMode="auto">
        <a:xfrm>
          <a:off x="5095875" y="11610975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55</xdr:row>
      <xdr:rowOff>0</xdr:rowOff>
    </xdr:from>
    <xdr:to>
      <xdr:col>10</xdr:col>
      <xdr:colOff>0</xdr:colOff>
      <xdr:row>55</xdr:row>
      <xdr:rowOff>0</xdr:rowOff>
    </xdr:to>
    <xdr:sp macro="" textlink="">
      <xdr:nvSpPr>
        <xdr:cNvPr id="196" name="AutoShape 33"/>
        <xdr:cNvSpPr>
          <a:spLocks noChangeArrowheads="1"/>
        </xdr:cNvSpPr>
      </xdr:nvSpPr>
      <xdr:spPr bwMode="auto">
        <a:xfrm>
          <a:off x="5095875" y="11610975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55</xdr:row>
      <xdr:rowOff>0</xdr:rowOff>
    </xdr:from>
    <xdr:to>
      <xdr:col>10</xdr:col>
      <xdr:colOff>0</xdr:colOff>
      <xdr:row>55</xdr:row>
      <xdr:rowOff>0</xdr:rowOff>
    </xdr:to>
    <xdr:sp macro="" textlink="">
      <xdr:nvSpPr>
        <xdr:cNvPr id="197" name="AutoShape 63"/>
        <xdr:cNvSpPr>
          <a:spLocks noChangeArrowheads="1"/>
        </xdr:cNvSpPr>
      </xdr:nvSpPr>
      <xdr:spPr bwMode="auto">
        <a:xfrm>
          <a:off x="5095875" y="11610975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55</xdr:row>
      <xdr:rowOff>0</xdr:rowOff>
    </xdr:from>
    <xdr:to>
      <xdr:col>10</xdr:col>
      <xdr:colOff>0</xdr:colOff>
      <xdr:row>55</xdr:row>
      <xdr:rowOff>0</xdr:rowOff>
    </xdr:to>
    <xdr:sp macro="" textlink="">
      <xdr:nvSpPr>
        <xdr:cNvPr id="198" name="AutoShape 80"/>
        <xdr:cNvSpPr>
          <a:spLocks noChangeArrowheads="1"/>
        </xdr:cNvSpPr>
      </xdr:nvSpPr>
      <xdr:spPr bwMode="auto">
        <a:xfrm>
          <a:off x="5095875" y="11610975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55</xdr:row>
      <xdr:rowOff>0</xdr:rowOff>
    </xdr:from>
    <xdr:to>
      <xdr:col>10</xdr:col>
      <xdr:colOff>0</xdr:colOff>
      <xdr:row>55</xdr:row>
      <xdr:rowOff>0</xdr:rowOff>
    </xdr:to>
    <xdr:sp macro="" textlink="">
      <xdr:nvSpPr>
        <xdr:cNvPr id="199" name="AutoShape 16"/>
        <xdr:cNvSpPr>
          <a:spLocks noChangeArrowheads="1"/>
        </xdr:cNvSpPr>
      </xdr:nvSpPr>
      <xdr:spPr bwMode="auto">
        <a:xfrm>
          <a:off x="5095875" y="11610975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55</xdr:row>
      <xdr:rowOff>0</xdr:rowOff>
    </xdr:from>
    <xdr:to>
      <xdr:col>10</xdr:col>
      <xdr:colOff>0</xdr:colOff>
      <xdr:row>55</xdr:row>
      <xdr:rowOff>0</xdr:rowOff>
    </xdr:to>
    <xdr:sp macro="" textlink="">
      <xdr:nvSpPr>
        <xdr:cNvPr id="200" name="AutoShape 33"/>
        <xdr:cNvSpPr>
          <a:spLocks noChangeArrowheads="1"/>
        </xdr:cNvSpPr>
      </xdr:nvSpPr>
      <xdr:spPr bwMode="auto">
        <a:xfrm>
          <a:off x="5095875" y="11610975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55</xdr:row>
      <xdr:rowOff>0</xdr:rowOff>
    </xdr:from>
    <xdr:to>
      <xdr:col>10</xdr:col>
      <xdr:colOff>0</xdr:colOff>
      <xdr:row>55</xdr:row>
      <xdr:rowOff>0</xdr:rowOff>
    </xdr:to>
    <xdr:sp macro="" textlink="">
      <xdr:nvSpPr>
        <xdr:cNvPr id="201" name="AutoShape 63"/>
        <xdr:cNvSpPr>
          <a:spLocks noChangeArrowheads="1"/>
        </xdr:cNvSpPr>
      </xdr:nvSpPr>
      <xdr:spPr bwMode="auto">
        <a:xfrm>
          <a:off x="5095875" y="11610975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55</xdr:row>
      <xdr:rowOff>0</xdr:rowOff>
    </xdr:from>
    <xdr:to>
      <xdr:col>10</xdr:col>
      <xdr:colOff>0</xdr:colOff>
      <xdr:row>55</xdr:row>
      <xdr:rowOff>0</xdr:rowOff>
    </xdr:to>
    <xdr:sp macro="" textlink="">
      <xdr:nvSpPr>
        <xdr:cNvPr id="202" name="AutoShape 80"/>
        <xdr:cNvSpPr>
          <a:spLocks noChangeArrowheads="1"/>
        </xdr:cNvSpPr>
      </xdr:nvSpPr>
      <xdr:spPr bwMode="auto">
        <a:xfrm>
          <a:off x="5095875" y="11610975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55</xdr:row>
      <xdr:rowOff>0</xdr:rowOff>
    </xdr:from>
    <xdr:to>
      <xdr:col>10</xdr:col>
      <xdr:colOff>0</xdr:colOff>
      <xdr:row>55</xdr:row>
      <xdr:rowOff>0</xdr:rowOff>
    </xdr:to>
    <xdr:sp macro="" textlink="">
      <xdr:nvSpPr>
        <xdr:cNvPr id="203" name="AutoShape 16"/>
        <xdr:cNvSpPr>
          <a:spLocks noChangeArrowheads="1"/>
        </xdr:cNvSpPr>
      </xdr:nvSpPr>
      <xdr:spPr bwMode="auto">
        <a:xfrm>
          <a:off x="5095875" y="11610975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55</xdr:row>
      <xdr:rowOff>0</xdr:rowOff>
    </xdr:from>
    <xdr:to>
      <xdr:col>10</xdr:col>
      <xdr:colOff>0</xdr:colOff>
      <xdr:row>55</xdr:row>
      <xdr:rowOff>0</xdr:rowOff>
    </xdr:to>
    <xdr:sp macro="" textlink="">
      <xdr:nvSpPr>
        <xdr:cNvPr id="204" name="AutoShape 33"/>
        <xdr:cNvSpPr>
          <a:spLocks noChangeArrowheads="1"/>
        </xdr:cNvSpPr>
      </xdr:nvSpPr>
      <xdr:spPr bwMode="auto">
        <a:xfrm>
          <a:off x="5095875" y="11610975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55</xdr:row>
      <xdr:rowOff>0</xdr:rowOff>
    </xdr:from>
    <xdr:to>
      <xdr:col>10</xdr:col>
      <xdr:colOff>0</xdr:colOff>
      <xdr:row>55</xdr:row>
      <xdr:rowOff>0</xdr:rowOff>
    </xdr:to>
    <xdr:sp macro="" textlink="">
      <xdr:nvSpPr>
        <xdr:cNvPr id="205" name="AutoShape 63"/>
        <xdr:cNvSpPr>
          <a:spLocks noChangeArrowheads="1"/>
        </xdr:cNvSpPr>
      </xdr:nvSpPr>
      <xdr:spPr bwMode="auto">
        <a:xfrm>
          <a:off x="5095875" y="11610975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55</xdr:row>
      <xdr:rowOff>0</xdr:rowOff>
    </xdr:from>
    <xdr:to>
      <xdr:col>10</xdr:col>
      <xdr:colOff>0</xdr:colOff>
      <xdr:row>55</xdr:row>
      <xdr:rowOff>0</xdr:rowOff>
    </xdr:to>
    <xdr:sp macro="" textlink="">
      <xdr:nvSpPr>
        <xdr:cNvPr id="206" name="AutoShape 80"/>
        <xdr:cNvSpPr>
          <a:spLocks noChangeArrowheads="1"/>
        </xdr:cNvSpPr>
      </xdr:nvSpPr>
      <xdr:spPr bwMode="auto">
        <a:xfrm>
          <a:off x="5095875" y="11610975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55</xdr:row>
      <xdr:rowOff>0</xdr:rowOff>
    </xdr:from>
    <xdr:to>
      <xdr:col>10</xdr:col>
      <xdr:colOff>0</xdr:colOff>
      <xdr:row>55</xdr:row>
      <xdr:rowOff>0</xdr:rowOff>
    </xdr:to>
    <xdr:sp macro="" textlink="">
      <xdr:nvSpPr>
        <xdr:cNvPr id="207" name="AutoShape 16"/>
        <xdr:cNvSpPr>
          <a:spLocks noChangeArrowheads="1"/>
        </xdr:cNvSpPr>
      </xdr:nvSpPr>
      <xdr:spPr bwMode="auto">
        <a:xfrm>
          <a:off x="5095875" y="11610975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55</xdr:row>
      <xdr:rowOff>0</xdr:rowOff>
    </xdr:from>
    <xdr:to>
      <xdr:col>10</xdr:col>
      <xdr:colOff>0</xdr:colOff>
      <xdr:row>55</xdr:row>
      <xdr:rowOff>0</xdr:rowOff>
    </xdr:to>
    <xdr:sp macro="" textlink="">
      <xdr:nvSpPr>
        <xdr:cNvPr id="208" name="AutoShape 33"/>
        <xdr:cNvSpPr>
          <a:spLocks noChangeArrowheads="1"/>
        </xdr:cNvSpPr>
      </xdr:nvSpPr>
      <xdr:spPr bwMode="auto">
        <a:xfrm>
          <a:off x="5095875" y="11610975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55</xdr:row>
      <xdr:rowOff>0</xdr:rowOff>
    </xdr:from>
    <xdr:to>
      <xdr:col>10</xdr:col>
      <xdr:colOff>0</xdr:colOff>
      <xdr:row>55</xdr:row>
      <xdr:rowOff>0</xdr:rowOff>
    </xdr:to>
    <xdr:sp macro="" textlink="">
      <xdr:nvSpPr>
        <xdr:cNvPr id="209" name="AutoShape 63"/>
        <xdr:cNvSpPr>
          <a:spLocks noChangeArrowheads="1"/>
        </xdr:cNvSpPr>
      </xdr:nvSpPr>
      <xdr:spPr bwMode="auto">
        <a:xfrm>
          <a:off x="5095875" y="11610975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55</xdr:row>
      <xdr:rowOff>0</xdr:rowOff>
    </xdr:from>
    <xdr:to>
      <xdr:col>10</xdr:col>
      <xdr:colOff>0</xdr:colOff>
      <xdr:row>55</xdr:row>
      <xdr:rowOff>0</xdr:rowOff>
    </xdr:to>
    <xdr:sp macro="" textlink="">
      <xdr:nvSpPr>
        <xdr:cNvPr id="210" name="AutoShape 80"/>
        <xdr:cNvSpPr>
          <a:spLocks noChangeArrowheads="1"/>
        </xdr:cNvSpPr>
      </xdr:nvSpPr>
      <xdr:spPr bwMode="auto">
        <a:xfrm>
          <a:off x="5095875" y="11610975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76</xdr:row>
      <xdr:rowOff>0</xdr:rowOff>
    </xdr:from>
    <xdr:to>
      <xdr:col>10</xdr:col>
      <xdr:colOff>0</xdr:colOff>
      <xdr:row>76</xdr:row>
      <xdr:rowOff>0</xdr:rowOff>
    </xdr:to>
    <xdr:sp macro="" textlink="">
      <xdr:nvSpPr>
        <xdr:cNvPr id="211" name="AutoShape 16"/>
        <xdr:cNvSpPr>
          <a:spLocks noChangeArrowheads="1"/>
        </xdr:cNvSpPr>
      </xdr:nvSpPr>
      <xdr:spPr bwMode="auto">
        <a:xfrm>
          <a:off x="5095875" y="15830550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76</xdr:row>
      <xdr:rowOff>0</xdr:rowOff>
    </xdr:from>
    <xdr:to>
      <xdr:col>10</xdr:col>
      <xdr:colOff>0</xdr:colOff>
      <xdr:row>76</xdr:row>
      <xdr:rowOff>0</xdr:rowOff>
    </xdr:to>
    <xdr:sp macro="" textlink="">
      <xdr:nvSpPr>
        <xdr:cNvPr id="212" name="AutoShape 33"/>
        <xdr:cNvSpPr>
          <a:spLocks noChangeArrowheads="1"/>
        </xdr:cNvSpPr>
      </xdr:nvSpPr>
      <xdr:spPr bwMode="auto">
        <a:xfrm>
          <a:off x="5095875" y="15830550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76</xdr:row>
      <xdr:rowOff>0</xdr:rowOff>
    </xdr:from>
    <xdr:to>
      <xdr:col>10</xdr:col>
      <xdr:colOff>0</xdr:colOff>
      <xdr:row>76</xdr:row>
      <xdr:rowOff>0</xdr:rowOff>
    </xdr:to>
    <xdr:sp macro="" textlink="">
      <xdr:nvSpPr>
        <xdr:cNvPr id="213" name="AutoShape 63"/>
        <xdr:cNvSpPr>
          <a:spLocks noChangeArrowheads="1"/>
        </xdr:cNvSpPr>
      </xdr:nvSpPr>
      <xdr:spPr bwMode="auto">
        <a:xfrm>
          <a:off x="5095875" y="15830550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76</xdr:row>
      <xdr:rowOff>0</xdr:rowOff>
    </xdr:from>
    <xdr:to>
      <xdr:col>10</xdr:col>
      <xdr:colOff>0</xdr:colOff>
      <xdr:row>76</xdr:row>
      <xdr:rowOff>0</xdr:rowOff>
    </xdr:to>
    <xdr:sp macro="" textlink="">
      <xdr:nvSpPr>
        <xdr:cNvPr id="214" name="AutoShape 80"/>
        <xdr:cNvSpPr>
          <a:spLocks noChangeArrowheads="1"/>
        </xdr:cNvSpPr>
      </xdr:nvSpPr>
      <xdr:spPr bwMode="auto">
        <a:xfrm>
          <a:off x="5095875" y="15830550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76</xdr:row>
      <xdr:rowOff>0</xdr:rowOff>
    </xdr:from>
    <xdr:to>
      <xdr:col>10</xdr:col>
      <xdr:colOff>0</xdr:colOff>
      <xdr:row>76</xdr:row>
      <xdr:rowOff>0</xdr:rowOff>
    </xdr:to>
    <xdr:sp macro="" textlink="">
      <xdr:nvSpPr>
        <xdr:cNvPr id="215" name="AutoShape 16"/>
        <xdr:cNvSpPr>
          <a:spLocks noChangeArrowheads="1"/>
        </xdr:cNvSpPr>
      </xdr:nvSpPr>
      <xdr:spPr bwMode="auto">
        <a:xfrm>
          <a:off x="5095875" y="15830550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76</xdr:row>
      <xdr:rowOff>0</xdr:rowOff>
    </xdr:from>
    <xdr:to>
      <xdr:col>10</xdr:col>
      <xdr:colOff>0</xdr:colOff>
      <xdr:row>76</xdr:row>
      <xdr:rowOff>0</xdr:rowOff>
    </xdr:to>
    <xdr:sp macro="" textlink="">
      <xdr:nvSpPr>
        <xdr:cNvPr id="216" name="AutoShape 33"/>
        <xdr:cNvSpPr>
          <a:spLocks noChangeArrowheads="1"/>
        </xdr:cNvSpPr>
      </xdr:nvSpPr>
      <xdr:spPr bwMode="auto">
        <a:xfrm>
          <a:off x="5095875" y="15830550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76</xdr:row>
      <xdr:rowOff>0</xdr:rowOff>
    </xdr:from>
    <xdr:to>
      <xdr:col>10</xdr:col>
      <xdr:colOff>0</xdr:colOff>
      <xdr:row>76</xdr:row>
      <xdr:rowOff>0</xdr:rowOff>
    </xdr:to>
    <xdr:sp macro="" textlink="">
      <xdr:nvSpPr>
        <xdr:cNvPr id="217" name="AutoShape 63"/>
        <xdr:cNvSpPr>
          <a:spLocks noChangeArrowheads="1"/>
        </xdr:cNvSpPr>
      </xdr:nvSpPr>
      <xdr:spPr bwMode="auto">
        <a:xfrm>
          <a:off x="5095875" y="15830550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76</xdr:row>
      <xdr:rowOff>0</xdr:rowOff>
    </xdr:from>
    <xdr:to>
      <xdr:col>10</xdr:col>
      <xdr:colOff>0</xdr:colOff>
      <xdr:row>76</xdr:row>
      <xdr:rowOff>0</xdr:rowOff>
    </xdr:to>
    <xdr:sp macro="" textlink="">
      <xdr:nvSpPr>
        <xdr:cNvPr id="218" name="AutoShape 80"/>
        <xdr:cNvSpPr>
          <a:spLocks noChangeArrowheads="1"/>
        </xdr:cNvSpPr>
      </xdr:nvSpPr>
      <xdr:spPr bwMode="auto">
        <a:xfrm>
          <a:off x="5095875" y="15830550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76</xdr:row>
      <xdr:rowOff>0</xdr:rowOff>
    </xdr:from>
    <xdr:to>
      <xdr:col>10</xdr:col>
      <xdr:colOff>0</xdr:colOff>
      <xdr:row>76</xdr:row>
      <xdr:rowOff>0</xdr:rowOff>
    </xdr:to>
    <xdr:sp macro="" textlink="">
      <xdr:nvSpPr>
        <xdr:cNvPr id="219" name="AutoShape 16"/>
        <xdr:cNvSpPr>
          <a:spLocks noChangeArrowheads="1"/>
        </xdr:cNvSpPr>
      </xdr:nvSpPr>
      <xdr:spPr bwMode="auto">
        <a:xfrm>
          <a:off x="5095875" y="15830550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76</xdr:row>
      <xdr:rowOff>0</xdr:rowOff>
    </xdr:from>
    <xdr:to>
      <xdr:col>10</xdr:col>
      <xdr:colOff>0</xdr:colOff>
      <xdr:row>76</xdr:row>
      <xdr:rowOff>0</xdr:rowOff>
    </xdr:to>
    <xdr:sp macro="" textlink="">
      <xdr:nvSpPr>
        <xdr:cNvPr id="220" name="AutoShape 33"/>
        <xdr:cNvSpPr>
          <a:spLocks noChangeArrowheads="1"/>
        </xdr:cNvSpPr>
      </xdr:nvSpPr>
      <xdr:spPr bwMode="auto">
        <a:xfrm>
          <a:off x="5095875" y="15830550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76</xdr:row>
      <xdr:rowOff>0</xdr:rowOff>
    </xdr:from>
    <xdr:to>
      <xdr:col>10</xdr:col>
      <xdr:colOff>0</xdr:colOff>
      <xdr:row>76</xdr:row>
      <xdr:rowOff>0</xdr:rowOff>
    </xdr:to>
    <xdr:sp macro="" textlink="">
      <xdr:nvSpPr>
        <xdr:cNvPr id="221" name="AutoShape 63"/>
        <xdr:cNvSpPr>
          <a:spLocks noChangeArrowheads="1"/>
        </xdr:cNvSpPr>
      </xdr:nvSpPr>
      <xdr:spPr bwMode="auto">
        <a:xfrm>
          <a:off x="5095875" y="15830550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76</xdr:row>
      <xdr:rowOff>0</xdr:rowOff>
    </xdr:from>
    <xdr:to>
      <xdr:col>10</xdr:col>
      <xdr:colOff>0</xdr:colOff>
      <xdr:row>76</xdr:row>
      <xdr:rowOff>0</xdr:rowOff>
    </xdr:to>
    <xdr:sp macro="" textlink="">
      <xdr:nvSpPr>
        <xdr:cNvPr id="222" name="AutoShape 80"/>
        <xdr:cNvSpPr>
          <a:spLocks noChangeArrowheads="1"/>
        </xdr:cNvSpPr>
      </xdr:nvSpPr>
      <xdr:spPr bwMode="auto">
        <a:xfrm>
          <a:off x="5095875" y="15830550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76</xdr:row>
      <xdr:rowOff>0</xdr:rowOff>
    </xdr:from>
    <xdr:to>
      <xdr:col>10</xdr:col>
      <xdr:colOff>0</xdr:colOff>
      <xdr:row>76</xdr:row>
      <xdr:rowOff>0</xdr:rowOff>
    </xdr:to>
    <xdr:sp macro="" textlink="">
      <xdr:nvSpPr>
        <xdr:cNvPr id="223" name="AutoShape 16"/>
        <xdr:cNvSpPr>
          <a:spLocks noChangeArrowheads="1"/>
        </xdr:cNvSpPr>
      </xdr:nvSpPr>
      <xdr:spPr bwMode="auto">
        <a:xfrm>
          <a:off x="5095875" y="15830550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76</xdr:row>
      <xdr:rowOff>0</xdr:rowOff>
    </xdr:from>
    <xdr:to>
      <xdr:col>10</xdr:col>
      <xdr:colOff>0</xdr:colOff>
      <xdr:row>76</xdr:row>
      <xdr:rowOff>0</xdr:rowOff>
    </xdr:to>
    <xdr:sp macro="" textlink="">
      <xdr:nvSpPr>
        <xdr:cNvPr id="224" name="AutoShape 33"/>
        <xdr:cNvSpPr>
          <a:spLocks noChangeArrowheads="1"/>
        </xdr:cNvSpPr>
      </xdr:nvSpPr>
      <xdr:spPr bwMode="auto">
        <a:xfrm>
          <a:off x="5095875" y="15830550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76</xdr:row>
      <xdr:rowOff>0</xdr:rowOff>
    </xdr:from>
    <xdr:to>
      <xdr:col>10</xdr:col>
      <xdr:colOff>0</xdr:colOff>
      <xdr:row>76</xdr:row>
      <xdr:rowOff>0</xdr:rowOff>
    </xdr:to>
    <xdr:sp macro="" textlink="">
      <xdr:nvSpPr>
        <xdr:cNvPr id="225" name="AutoShape 63"/>
        <xdr:cNvSpPr>
          <a:spLocks noChangeArrowheads="1"/>
        </xdr:cNvSpPr>
      </xdr:nvSpPr>
      <xdr:spPr bwMode="auto">
        <a:xfrm>
          <a:off x="5095875" y="15830550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76</xdr:row>
      <xdr:rowOff>0</xdr:rowOff>
    </xdr:from>
    <xdr:to>
      <xdr:col>10</xdr:col>
      <xdr:colOff>0</xdr:colOff>
      <xdr:row>76</xdr:row>
      <xdr:rowOff>0</xdr:rowOff>
    </xdr:to>
    <xdr:sp macro="" textlink="">
      <xdr:nvSpPr>
        <xdr:cNvPr id="226" name="AutoShape 80"/>
        <xdr:cNvSpPr>
          <a:spLocks noChangeArrowheads="1"/>
        </xdr:cNvSpPr>
      </xdr:nvSpPr>
      <xdr:spPr bwMode="auto">
        <a:xfrm>
          <a:off x="5095875" y="15830550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97</xdr:row>
      <xdr:rowOff>0</xdr:rowOff>
    </xdr:from>
    <xdr:to>
      <xdr:col>10</xdr:col>
      <xdr:colOff>0</xdr:colOff>
      <xdr:row>97</xdr:row>
      <xdr:rowOff>0</xdr:rowOff>
    </xdr:to>
    <xdr:sp macro="" textlink="">
      <xdr:nvSpPr>
        <xdr:cNvPr id="227" name="AutoShape 16"/>
        <xdr:cNvSpPr>
          <a:spLocks noChangeArrowheads="1"/>
        </xdr:cNvSpPr>
      </xdr:nvSpPr>
      <xdr:spPr bwMode="auto">
        <a:xfrm>
          <a:off x="5095875" y="20050125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97</xdr:row>
      <xdr:rowOff>0</xdr:rowOff>
    </xdr:from>
    <xdr:to>
      <xdr:col>10</xdr:col>
      <xdr:colOff>0</xdr:colOff>
      <xdr:row>97</xdr:row>
      <xdr:rowOff>0</xdr:rowOff>
    </xdr:to>
    <xdr:sp macro="" textlink="">
      <xdr:nvSpPr>
        <xdr:cNvPr id="228" name="AutoShape 33"/>
        <xdr:cNvSpPr>
          <a:spLocks noChangeArrowheads="1"/>
        </xdr:cNvSpPr>
      </xdr:nvSpPr>
      <xdr:spPr bwMode="auto">
        <a:xfrm>
          <a:off x="5095875" y="20050125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97</xdr:row>
      <xdr:rowOff>0</xdr:rowOff>
    </xdr:from>
    <xdr:to>
      <xdr:col>10</xdr:col>
      <xdr:colOff>0</xdr:colOff>
      <xdr:row>97</xdr:row>
      <xdr:rowOff>0</xdr:rowOff>
    </xdr:to>
    <xdr:sp macro="" textlink="">
      <xdr:nvSpPr>
        <xdr:cNvPr id="229" name="AutoShape 63"/>
        <xdr:cNvSpPr>
          <a:spLocks noChangeArrowheads="1"/>
        </xdr:cNvSpPr>
      </xdr:nvSpPr>
      <xdr:spPr bwMode="auto">
        <a:xfrm>
          <a:off x="5095875" y="20050125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97</xdr:row>
      <xdr:rowOff>0</xdr:rowOff>
    </xdr:from>
    <xdr:to>
      <xdr:col>10</xdr:col>
      <xdr:colOff>0</xdr:colOff>
      <xdr:row>97</xdr:row>
      <xdr:rowOff>0</xdr:rowOff>
    </xdr:to>
    <xdr:sp macro="" textlink="">
      <xdr:nvSpPr>
        <xdr:cNvPr id="230" name="AutoShape 80"/>
        <xdr:cNvSpPr>
          <a:spLocks noChangeArrowheads="1"/>
        </xdr:cNvSpPr>
      </xdr:nvSpPr>
      <xdr:spPr bwMode="auto">
        <a:xfrm>
          <a:off x="5095875" y="20050125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97</xdr:row>
      <xdr:rowOff>0</xdr:rowOff>
    </xdr:from>
    <xdr:to>
      <xdr:col>10</xdr:col>
      <xdr:colOff>0</xdr:colOff>
      <xdr:row>97</xdr:row>
      <xdr:rowOff>0</xdr:rowOff>
    </xdr:to>
    <xdr:sp macro="" textlink="">
      <xdr:nvSpPr>
        <xdr:cNvPr id="231" name="AutoShape 16"/>
        <xdr:cNvSpPr>
          <a:spLocks noChangeArrowheads="1"/>
        </xdr:cNvSpPr>
      </xdr:nvSpPr>
      <xdr:spPr bwMode="auto">
        <a:xfrm>
          <a:off x="5095875" y="20050125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97</xdr:row>
      <xdr:rowOff>0</xdr:rowOff>
    </xdr:from>
    <xdr:to>
      <xdr:col>10</xdr:col>
      <xdr:colOff>0</xdr:colOff>
      <xdr:row>97</xdr:row>
      <xdr:rowOff>0</xdr:rowOff>
    </xdr:to>
    <xdr:sp macro="" textlink="">
      <xdr:nvSpPr>
        <xdr:cNvPr id="232" name="AutoShape 33"/>
        <xdr:cNvSpPr>
          <a:spLocks noChangeArrowheads="1"/>
        </xdr:cNvSpPr>
      </xdr:nvSpPr>
      <xdr:spPr bwMode="auto">
        <a:xfrm>
          <a:off x="5095875" y="20050125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97</xdr:row>
      <xdr:rowOff>0</xdr:rowOff>
    </xdr:from>
    <xdr:to>
      <xdr:col>10</xdr:col>
      <xdr:colOff>0</xdr:colOff>
      <xdr:row>97</xdr:row>
      <xdr:rowOff>0</xdr:rowOff>
    </xdr:to>
    <xdr:sp macro="" textlink="">
      <xdr:nvSpPr>
        <xdr:cNvPr id="233" name="AutoShape 63"/>
        <xdr:cNvSpPr>
          <a:spLocks noChangeArrowheads="1"/>
        </xdr:cNvSpPr>
      </xdr:nvSpPr>
      <xdr:spPr bwMode="auto">
        <a:xfrm>
          <a:off x="5095875" y="20050125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97</xdr:row>
      <xdr:rowOff>0</xdr:rowOff>
    </xdr:from>
    <xdr:to>
      <xdr:col>10</xdr:col>
      <xdr:colOff>0</xdr:colOff>
      <xdr:row>97</xdr:row>
      <xdr:rowOff>0</xdr:rowOff>
    </xdr:to>
    <xdr:sp macro="" textlink="">
      <xdr:nvSpPr>
        <xdr:cNvPr id="234" name="AutoShape 80"/>
        <xdr:cNvSpPr>
          <a:spLocks noChangeArrowheads="1"/>
        </xdr:cNvSpPr>
      </xdr:nvSpPr>
      <xdr:spPr bwMode="auto">
        <a:xfrm>
          <a:off x="5095875" y="20050125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97</xdr:row>
      <xdr:rowOff>0</xdr:rowOff>
    </xdr:from>
    <xdr:to>
      <xdr:col>10</xdr:col>
      <xdr:colOff>0</xdr:colOff>
      <xdr:row>97</xdr:row>
      <xdr:rowOff>0</xdr:rowOff>
    </xdr:to>
    <xdr:sp macro="" textlink="">
      <xdr:nvSpPr>
        <xdr:cNvPr id="235" name="AutoShape 16"/>
        <xdr:cNvSpPr>
          <a:spLocks noChangeArrowheads="1"/>
        </xdr:cNvSpPr>
      </xdr:nvSpPr>
      <xdr:spPr bwMode="auto">
        <a:xfrm>
          <a:off x="5095875" y="20050125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97</xdr:row>
      <xdr:rowOff>0</xdr:rowOff>
    </xdr:from>
    <xdr:to>
      <xdr:col>10</xdr:col>
      <xdr:colOff>0</xdr:colOff>
      <xdr:row>97</xdr:row>
      <xdr:rowOff>0</xdr:rowOff>
    </xdr:to>
    <xdr:sp macro="" textlink="">
      <xdr:nvSpPr>
        <xdr:cNvPr id="236" name="AutoShape 33"/>
        <xdr:cNvSpPr>
          <a:spLocks noChangeArrowheads="1"/>
        </xdr:cNvSpPr>
      </xdr:nvSpPr>
      <xdr:spPr bwMode="auto">
        <a:xfrm>
          <a:off x="5095875" y="20050125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97</xdr:row>
      <xdr:rowOff>0</xdr:rowOff>
    </xdr:from>
    <xdr:to>
      <xdr:col>10</xdr:col>
      <xdr:colOff>0</xdr:colOff>
      <xdr:row>97</xdr:row>
      <xdr:rowOff>0</xdr:rowOff>
    </xdr:to>
    <xdr:sp macro="" textlink="">
      <xdr:nvSpPr>
        <xdr:cNvPr id="237" name="AutoShape 63"/>
        <xdr:cNvSpPr>
          <a:spLocks noChangeArrowheads="1"/>
        </xdr:cNvSpPr>
      </xdr:nvSpPr>
      <xdr:spPr bwMode="auto">
        <a:xfrm>
          <a:off x="5095875" y="20050125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97</xdr:row>
      <xdr:rowOff>0</xdr:rowOff>
    </xdr:from>
    <xdr:to>
      <xdr:col>10</xdr:col>
      <xdr:colOff>0</xdr:colOff>
      <xdr:row>97</xdr:row>
      <xdr:rowOff>0</xdr:rowOff>
    </xdr:to>
    <xdr:sp macro="" textlink="">
      <xdr:nvSpPr>
        <xdr:cNvPr id="238" name="AutoShape 80"/>
        <xdr:cNvSpPr>
          <a:spLocks noChangeArrowheads="1"/>
        </xdr:cNvSpPr>
      </xdr:nvSpPr>
      <xdr:spPr bwMode="auto">
        <a:xfrm>
          <a:off x="5095875" y="20050125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97</xdr:row>
      <xdr:rowOff>0</xdr:rowOff>
    </xdr:from>
    <xdr:to>
      <xdr:col>10</xdr:col>
      <xdr:colOff>0</xdr:colOff>
      <xdr:row>97</xdr:row>
      <xdr:rowOff>0</xdr:rowOff>
    </xdr:to>
    <xdr:sp macro="" textlink="">
      <xdr:nvSpPr>
        <xdr:cNvPr id="239" name="AutoShape 16"/>
        <xdr:cNvSpPr>
          <a:spLocks noChangeArrowheads="1"/>
        </xdr:cNvSpPr>
      </xdr:nvSpPr>
      <xdr:spPr bwMode="auto">
        <a:xfrm>
          <a:off x="5095875" y="20050125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97</xdr:row>
      <xdr:rowOff>0</xdr:rowOff>
    </xdr:from>
    <xdr:to>
      <xdr:col>10</xdr:col>
      <xdr:colOff>0</xdr:colOff>
      <xdr:row>97</xdr:row>
      <xdr:rowOff>0</xdr:rowOff>
    </xdr:to>
    <xdr:sp macro="" textlink="">
      <xdr:nvSpPr>
        <xdr:cNvPr id="240" name="AutoShape 33"/>
        <xdr:cNvSpPr>
          <a:spLocks noChangeArrowheads="1"/>
        </xdr:cNvSpPr>
      </xdr:nvSpPr>
      <xdr:spPr bwMode="auto">
        <a:xfrm>
          <a:off x="5095875" y="20050125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97</xdr:row>
      <xdr:rowOff>0</xdr:rowOff>
    </xdr:from>
    <xdr:to>
      <xdr:col>10</xdr:col>
      <xdr:colOff>0</xdr:colOff>
      <xdr:row>97</xdr:row>
      <xdr:rowOff>0</xdr:rowOff>
    </xdr:to>
    <xdr:sp macro="" textlink="">
      <xdr:nvSpPr>
        <xdr:cNvPr id="241" name="AutoShape 63"/>
        <xdr:cNvSpPr>
          <a:spLocks noChangeArrowheads="1"/>
        </xdr:cNvSpPr>
      </xdr:nvSpPr>
      <xdr:spPr bwMode="auto">
        <a:xfrm>
          <a:off x="5095875" y="20050125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97</xdr:row>
      <xdr:rowOff>0</xdr:rowOff>
    </xdr:from>
    <xdr:to>
      <xdr:col>10</xdr:col>
      <xdr:colOff>0</xdr:colOff>
      <xdr:row>97</xdr:row>
      <xdr:rowOff>0</xdr:rowOff>
    </xdr:to>
    <xdr:sp macro="" textlink="">
      <xdr:nvSpPr>
        <xdr:cNvPr id="242" name="AutoShape 80"/>
        <xdr:cNvSpPr>
          <a:spLocks noChangeArrowheads="1"/>
        </xdr:cNvSpPr>
      </xdr:nvSpPr>
      <xdr:spPr bwMode="auto">
        <a:xfrm>
          <a:off x="5095875" y="20050125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118</xdr:row>
      <xdr:rowOff>0</xdr:rowOff>
    </xdr:from>
    <xdr:to>
      <xdr:col>10</xdr:col>
      <xdr:colOff>0</xdr:colOff>
      <xdr:row>118</xdr:row>
      <xdr:rowOff>0</xdr:rowOff>
    </xdr:to>
    <xdr:sp macro="" textlink="">
      <xdr:nvSpPr>
        <xdr:cNvPr id="243" name="AutoShape 16"/>
        <xdr:cNvSpPr>
          <a:spLocks noChangeArrowheads="1"/>
        </xdr:cNvSpPr>
      </xdr:nvSpPr>
      <xdr:spPr bwMode="auto">
        <a:xfrm>
          <a:off x="5095875" y="24269700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118</xdr:row>
      <xdr:rowOff>0</xdr:rowOff>
    </xdr:from>
    <xdr:to>
      <xdr:col>10</xdr:col>
      <xdr:colOff>0</xdr:colOff>
      <xdr:row>118</xdr:row>
      <xdr:rowOff>0</xdr:rowOff>
    </xdr:to>
    <xdr:sp macro="" textlink="">
      <xdr:nvSpPr>
        <xdr:cNvPr id="244" name="AutoShape 33"/>
        <xdr:cNvSpPr>
          <a:spLocks noChangeArrowheads="1"/>
        </xdr:cNvSpPr>
      </xdr:nvSpPr>
      <xdr:spPr bwMode="auto">
        <a:xfrm>
          <a:off x="5095875" y="24269700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118</xdr:row>
      <xdr:rowOff>0</xdr:rowOff>
    </xdr:from>
    <xdr:to>
      <xdr:col>10</xdr:col>
      <xdr:colOff>0</xdr:colOff>
      <xdr:row>118</xdr:row>
      <xdr:rowOff>0</xdr:rowOff>
    </xdr:to>
    <xdr:sp macro="" textlink="">
      <xdr:nvSpPr>
        <xdr:cNvPr id="245" name="AutoShape 63"/>
        <xdr:cNvSpPr>
          <a:spLocks noChangeArrowheads="1"/>
        </xdr:cNvSpPr>
      </xdr:nvSpPr>
      <xdr:spPr bwMode="auto">
        <a:xfrm>
          <a:off x="5095875" y="24269700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118</xdr:row>
      <xdr:rowOff>0</xdr:rowOff>
    </xdr:from>
    <xdr:to>
      <xdr:col>10</xdr:col>
      <xdr:colOff>0</xdr:colOff>
      <xdr:row>118</xdr:row>
      <xdr:rowOff>0</xdr:rowOff>
    </xdr:to>
    <xdr:sp macro="" textlink="">
      <xdr:nvSpPr>
        <xdr:cNvPr id="246" name="AutoShape 80"/>
        <xdr:cNvSpPr>
          <a:spLocks noChangeArrowheads="1"/>
        </xdr:cNvSpPr>
      </xdr:nvSpPr>
      <xdr:spPr bwMode="auto">
        <a:xfrm>
          <a:off x="5095875" y="24269700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118</xdr:row>
      <xdr:rowOff>0</xdr:rowOff>
    </xdr:from>
    <xdr:to>
      <xdr:col>10</xdr:col>
      <xdr:colOff>0</xdr:colOff>
      <xdr:row>118</xdr:row>
      <xdr:rowOff>0</xdr:rowOff>
    </xdr:to>
    <xdr:sp macro="" textlink="">
      <xdr:nvSpPr>
        <xdr:cNvPr id="247" name="AutoShape 16"/>
        <xdr:cNvSpPr>
          <a:spLocks noChangeArrowheads="1"/>
        </xdr:cNvSpPr>
      </xdr:nvSpPr>
      <xdr:spPr bwMode="auto">
        <a:xfrm>
          <a:off x="5095875" y="24269700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118</xdr:row>
      <xdr:rowOff>0</xdr:rowOff>
    </xdr:from>
    <xdr:to>
      <xdr:col>10</xdr:col>
      <xdr:colOff>0</xdr:colOff>
      <xdr:row>118</xdr:row>
      <xdr:rowOff>0</xdr:rowOff>
    </xdr:to>
    <xdr:sp macro="" textlink="">
      <xdr:nvSpPr>
        <xdr:cNvPr id="248" name="AutoShape 33"/>
        <xdr:cNvSpPr>
          <a:spLocks noChangeArrowheads="1"/>
        </xdr:cNvSpPr>
      </xdr:nvSpPr>
      <xdr:spPr bwMode="auto">
        <a:xfrm>
          <a:off x="5095875" y="24269700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118</xdr:row>
      <xdr:rowOff>0</xdr:rowOff>
    </xdr:from>
    <xdr:to>
      <xdr:col>10</xdr:col>
      <xdr:colOff>0</xdr:colOff>
      <xdr:row>118</xdr:row>
      <xdr:rowOff>0</xdr:rowOff>
    </xdr:to>
    <xdr:sp macro="" textlink="">
      <xdr:nvSpPr>
        <xdr:cNvPr id="249" name="AutoShape 63"/>
        <xdr:cNvSpPr>
          <a:spLocks noChangeArrowheads="1"/>
        </xdr:cNvSpPr>
      </xdr:nvSpPr>
      <xdr:spPr bwMode="auto">
        <a:xfrm>
          <a:off x="5095875" y="24269700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118</xdr:row>
      <xdr:rowOff>0</xdr:rowOff>
    </xdr:from>
    <xdr:to>
      <xdr:col>10</xdr:col>
      <xdr:colOff>0</xdr:colOff>
      <xdr:row>118</xdr:row>
      <xdr:rowOff>0</xdr:rowOff>
    </xdr:to>
    <xdr:sp macro="" textlink="">
      <xdr:nvSpPr>
        <xdr:cNvPr id="250" name="AutoShape 80"/>
        <xdr:cNvSpPr>
          <a:spLocks noChangeArrowheads="1"/>
        </xdr:cNvSpPr>
      </xdr:nvSpPr>
      <xdr:spPr bwMode="auto">
        <a:xfrm>
          <a:off x="5095875" y="24269700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118</xdr:row>
      <xdr:rowOff>0</xdr:rowOff>
    </xdr:from>
    <xdr:to>
      <xdr:col>10</xdr:col>
      <xdr:colOff>0</xdr:colOff>
      <xdr:row>118</xdr:row>
      <xdr:rowOff>0</xdr:rowOff>
    </xdr:to>
    <xdr:sp macro="" textlink="">
      <xdr:nvSpPr>
        <xdr:cNvPr id="251" name="AutoShape 16"/>
        <xdr:cNvSpPr>
          <a:spLocks noChangeArrowheads="1"/>
        </xdr:cNvSpPr>
      </xdr:nvSpPr>
      <xdr:spPr bwMode="auto">
        <a:xfrm>
          <a:off x="5095875" y="24269700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118</xdr:row>
      <xdr:rowOff>0</xdr:rowOff>
    </xdr:from>
    <xdr:to>
      <xdr:col>10</xdr:col>
      <xdr:colOff>0</xdr:colOff>
      <xdr:row>118</xdr:row>
      <xdr:rowOff>0</xdr:rowOff>
    </xdr:to>
    <xdr:sp macro="" textlink="">
      <xdr:nvSpPr>
        <xdr:cNvPr id="252" name="AutoShape 33"/>
        <xdr:cNvSpPr>
          <a:spLocks noChangeArrowheads="1"/>
        </xdr:cNvSpPr>
      </xdr:nvSpPr>
      <xdr:spPr bwMode="auto">
        <a:xfrm>
          <a:off x="5095875" y="24269700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118</xdr:row>
      <xdr:rowOff>0</xdr:rowOff>
    </xdr:from>
    <xdr:to>
      <xdr:col>10</xdr:col>
      <xdr:colOff>0</xdr:colOff>
      <xdr:row>118</xdr:row>
      <xdr:rowOff>0</xdr:rowOff>
    </xdr:to>
    <xdr:sp macro="" textlink="">
      <xdr:nvSpPr>
        <xdr:cNvPr id="253" name="AutoShape 63"/>
        <xdr:cNvSpPr>
          <a:spLocks noChangeArrowheads="1"/>
        </xdr:cNvSpPr>
      </xdr:nvSpPr>
      <xdr:spPr bwMode="auto">
        <a:xfrm>
          <a:off x="5095875" y="24269700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118</xdr:row>
      <xdr:rowOff>0</xdr:rowOff>
    </xdr:from>
    <xdr:to>
      <xdr:col>10</xdr:col>
      <xdr:colOff>0</xdr:colOff>
      <xdr:row>118</xdr:row>
      <xdr:rowOff>0</xdr:rowOff>
    </xdr:to>
    <xdr:sp macro="" textlink="">
      <xdr:nvSpPr>
        <xdr:cNvPr id="254" name="AutoShape 80"/>
        <xdr:cNvSpPr>
          <a:spLocks noChangeArrowheads="1"/>
        </xdr:cNvSpPr>
      </xdr:nvSpPr>
      <xdr:spPr bwMode="auto">
        <a:xfrm>
          <a:off x="5095875" y="24269700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118</xdr:row>
      <xdr:rowOff>0</xdr:rowOff>
    </xdr:from>
    <xdr:to>
      <xdr:col>10</xdr:col>
      <xdr:colOff>0</xdr:colOff>
      <xdr:row>118</xdr:row>
      <xdr:rowOff>0</xdr:rowOff>
    </xdr:to>
    <xdr:sp macro="" textlink="">
      <xdr:nvSpPr>
        <xdr:cNvPr id="255" name="AutoShape 16"/>
        <xdr:cNvSpPr>
          <a:spLocks noChangeArrowheads="1"/>
        </xdr:cNvSpPr>
      </xdr:nvSpPr>
      <xdr:spPr bwMode="auto">
        <a:xfrm>
          <a:off x="5095875" y="24269700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118</xdr:row>
      <xdr:rowOff>0</xdr:rowOff>
    </xdr:from>
    <xdr:to>
      <xdr:col>10</xdr:col>
      <xdr:colOff>0</xdr:colOff>
      <xdr:row>118</xdr:row>
      <xdr:rowOff>0</xdr:rowOff>
    </xdr:to>
    <xdr:sp macro="" textlink="">
      <xdr:nvSpPr>
        <xdr:cNvPr id="256" name="AutoShape 33"/>
        <xdr:cNvSpPr>
          <a:spLocks noChangeArrowheads="1"/>
        </xdr:cNvSpPr>
      </xdr:nvSpPr>
      <xdr:spPr bwMode="auto">
        <a:xfrm>
          <a:off x="5095875" y="24269700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118</xdr:row>
      <xdr:rowOff>0</xdr:rowOff>
    </xdr:from>
    <xdr:to>
      <xdr:col>10</xdr:col>
      <xdr:colOff>0</xdr:colOff>
      <xdr:row>118</xdr:row>
      <xdr:rowOff>0</xdr:rowOff>
    </xdr:to>
    <xdr:sp macro="" textlink="">
      <xdr:nvSpPr>
        <xdr:cNvPr id="257" name="AutoShape 63"/>
        <xdr:cNvSpPr>
          <a:spLocks noChangeArrowheads="1"/>
        </xdr:cNvSpPr>
      </xdr:nvSpPr>
      <xdr:spPr bwMode="auto">
        <a:xfrm>
          <a:off x="5095875" y="24269700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118</xdr:row>
      <xdr:rowOff>0</xdr:rowOff>
    </xdr:from>
    <xdr:to>
      <xdr:col>10</xdr:col>
      <xdr:colOff>0</xdr:colOff>
      <xdr:row>118</xdr:row>
      <xdr:rowOff>0</xdr:rowOff>
    </xdr:to>
    <xdr:sp macro="" textlink="">
      <xdr:nvSpPr>
        <xdr:cNvPr id="258" name="AutoShape 80"/>
        <xdr:cNvSpPr>
          <a:spLocks noChangeArrowheads="1"/>
        </xdr:cNvSpPr>
      </xdr:nvSpPr>
      <xdr:spPr bwMode="auto">
        <a:xfrm>
          <a:off x="5095875" y="24269700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</xdr:col>
      <xdr:colOff>47627</xdr:colOff>
      <xdr:row>135</xdr:row>
      <xdr:rowOff>26937</xdr:rowOff>
    </xdr:from>
    <xdr:to>
      <xdr:col>3</xdr:col>
      <xdr:colOff>9527</xdr:colOff>
      <xdr:row>141</xdr:row>
      <xdr:rowOff>4956</xdr:rowOff>
    </xdr:to>
    <xdr:pic>
      <xdr:nvPicPr>
        <xdr:cNvPr id="259" name="Рисунок 25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40894">
          <a:off x="228602" y="1227087"/>
          <a:ext cx="857250" cy="1178169"/>
        </a:xfrm>
        <a:prstGeom prst="rect">
          <a:avLst/>
        </a:prstGeom>
      </xdr:spPr>
    </xdr:pic>
    <xdr:clientData/>
  </xdr:twoCellAnchor>
  <xdr:twoCellAnchor editAs="oneCell">
    <xdr:from>
      <xdr:col>4</xdr:col>
      <xdr:colOff>435750</xdr:colOff>
      <xdr:row>135</xdr:row>
      <xdr:rowOff>66936</xdr:rowOff>
    </xdr:from>
    <xdr:to>
      <xdr:col>7</xdr:col>
      <xdr:colOff>0</xdr:colOff>
      <xdr:row>141</xdr:row>
      <xdr:rowOff>4461</xdr:rowOff>
    </xdr:to>
    <xdr:pic>
      <xdr:nvPicPr>
        <xdr:cNvPr id="260" name="Рисунок 25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56132">
          <a:off x="1959750" y="1267086"/>
          <a:ext cx="897750" cy="1118625"/>
        </a:xfrm>
        <a:prstGeom prst="rect">
          <a:avLst/>
        </a:prstGeom>
      </xdr:spPr>
    </xdr:pic>
    <xdr:clientData/>
  </xdr:twoCellAnchor>
  <xdr:twoCellAnchor editAs="oneCell">
    <xdr:from>
      <xdr:col>8</xdr:col>
      <xdr:colOff>447599</xdr:colOff>
      <xdr:row>135</xdr:row>
      <xdr:rowOff>6859</xdr:rowOff>
    </xdr:from>
    <xdr:to>
      <xdr:col>10</xdr:col>
      <xdr:colOff>380999</xdr:colOff>
      <xdr:row>141</xdr:row>
      <xdr:rowOff>1833</xdr:rowOff>
    </xdr:to>
    <xdr:pic>
      <xdr:nvPicPr>
        <xdr:cNvPr id="261" name="Рисунок 260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81887">
          <a:off x="3762299" y="1207009"/>
          <a:ext cx="857325" cy="1176074"/>
        </a:xfrm>
        <a:prstGeom prst="rect">
          <a:avLst/>
        </a:prstGeom>
      </xdr:spPr>
    </xdr:pic>
    <xdr:clientData/>
  </xdr:twoCellAnchor>
  <xdr:twoCellAnchor editAs="oneCell">
    <xdr:from>
      <xdr:col>12</xdr:col>
      <xdr:colOff>416625</xdr:colOff>
      <xdr:row>135</xdr:row>
      <xdr:rowOff>38192</xdr:rowOff>
    </xdr:from>
    <xdr:to>
      <xdr:col>15</xdr:col>
      <xdr:colOff>0</xdr:colOff>
      <xdr:row>140</xdr:row>
      <xdr:rowOff>156786</xdr:rowOff>
    </xdr:to>
    <xdr:pic>
      <xdr:nvPicPr>
        <xdr:cNvPr id="262" name="Рисунок 261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91040">
          <a:off x="5522025" y="1238342"/>
          <a:ext cx="897825" cy="1118719"/>
        </a:xfrm>
        <a:prstGeom prst="rect">
          <a:avLst/>
        </a:prstGeom>
      </xdr:spPr>
    </xdr:pic>
    <xdr:clientData/>
  </xdr:twoCellAnchor>
  <xdr:twoCellAnchor editAs="oneCell">
    <xdr:from>
      <xdr:col>25</xdr:col>
      <xdr:colOff>442800</xdr:colOff>
      <xdr:row>135</xdr:row>
      <xdr:rowOff>109425</xdr:rowOff>
    </xdr:from>
    <xdr:to>
      <xdr:col>27</xdr:col>
      <xdr:colOff>371475</xdr:colOff>
      <xdr:row>140</xdr:row>
      <xdr:rowOff>130382</xdr:rowOff>
    </xdr:to>
    <xdr:pic>
      <xdr:nvPicPr>
        <xdr:cNvPr id="263" name="Рисунок 262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67975" y="1309575"/>
          <a:ext cx="824025" cy="1021082"/>
        </a:xfrm>
        <a:prstGeom prst="rect">
          <a:avLst/>
        </a:prstGeom>
      </xdr:spPr>
    </xdr:pic>
    <xdr:clientData/>
  </xdr:twoCellAnchor>
  <xdr:twoCellAnchor editAs="oneCell">
    <xdr:from>
      <xdr:col>21</xdr:col>
      <xdr:colOff>402300</xdr:colOff>
      <xdr:row>135</xdr:row>
      <xdr:rowOff>133350</xdr:rowOff>
    </xdr:from>
    <xdr:to>
      <xdr:col>24</xdr:col>
      <xdr:colOff>126077</xdr:colOff>
      <xdr:row>140</xdr:row>
      <xdr:rowOff>148937</xdr:rowOff>
    </xdr:to>
    <xdr:pic>
      <xdr:nvPicPr>
        <xdr:cNvPr id="264" name="Рисунок 263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36775" y="1333500"/>
          <a:ext cx="1066802" cy="1015712"/>
        </a:xfrm>
        <a:prstGeom prst="rect">
          <a:avLst/>
        </a:prstGeom>
      </xdr:spPr>
    </xdr:pic>
    <xdr:clientData/>
  </xdr:twoCellAnchor>
  <xdr:twoCellAnchor editAs="oneCell">
    <xdr:from>
      <xdr:col>17</xdr:col>
      <xdr:colOff>352275</xdr:colOff>
      <xdr:row>135</xdr:row>
      <xdr:rowOff>95249</xdr:rowOff>
    </xdr:from>
    <xdr:to>
      <xdr:col>21</xdr:col>
      <xdr:colOff>6330</xdr:colOff>
      <xdr:row>140</xdr:row>
      <xdr:rowOff>159109</xdr:rowOff>
    </xdr:to>
    <xdr:pic>
      <xdr:nvPicPr>
        <xdr:cNvPr id="265" name="Рисунок 264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96050" y="1295399"/>
          <a:ext cx="1444755" cy="110208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38100</xdr:colOff>
      <xdr:row>8</xdr:row>
      <xdr:rowOff>0</xdr:rowOff>
    </xdr:from>
    <xdr:to>
      <xdr:col>12</xdr:col>
      <xdr:colOff>180975</xdr:colOff>
      <xdr:row>8</xdr:row>
      <xdr:rowOff>0</xdr:rowOff>
    </xdr:to>
    <xdr:sp macro="" textlink="">
      <xdr:nvSpPr>
        <xdr:cNvPr id="2" name="AutoShape 13"/>
        <xdr:cNvSpPr>
          <a:spLocks noChangeArrowheads="1"/>
        </xdr:cNvSpPr>
      </xdr:nvSpPr>
      <xdr:spPr bwMode="auto">
        <a:xfrm>
          <a:off x="4314825" y="1409700"/>
          <a:ext cx="142875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22</xdr:col>
      <xdr:colOff>95250</xdr:colOff>
      <xdr:row>7</xdr:row>
      <xdr:rowOff>104775</xdr:rowOff>
    </xdr:from>
    <xdr:to>
      <xdr:col>24</xdr:col>
      <xdr:colOff>190501</xdr:colOff>
      <xdr:row>9</xdr:row>
      <xdr:rowOff>19050</xdr:rowOff>
    </xdr:to>
    <xdr:pic>
      <xdr:nvPicPr>
        <xdr:cNvPr id="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43900" y="1304925"/>
          <a:ext cx="542926" cy="3333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12</xdr:col>
      <xdr:colOff>38100</xdr:colOff>
      <xdr:row>8</xdr:row>
      <xdr:rowOff>0</xdr:rowOff>
    </xdr:from>
    <xdr:to>
      <xdr:col>12</xdr:col>
      <xdr:colOff>180975</xdr:colOff>
      <xdr:row>8</xdr:row>
      <xdr:rowOff>0</xdr:rowOff>
    </xdr:to>
    <xdr:sp macro="" textlink="">
      <xdr:nvSpPr>
        <xdr:cNvPr id="4" name="AutoShape 13"/>
        <xdr:cNvSpPr>
          <a:spLocks noChangeArrowheads="1"/>
        </xdr:cNvSpPr>
      </xdr:nvSpPr>
      <xdr:spPr bwMode="auto">
        <a:xfrm>
          <a:off x="4314825" y="1409700"/>
          <a:ext cx="142875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22</xdr:col>
      <xdr:colOff>33202</xdr:colOff>
      <xdr:row>7</xdr:row>
      <xdr:rowOff>66675</xdr:rowOff>
    </xdr:from>
    <xdr:to>
      <xdr:col>24</xdr:col>
      <xdr:colOff>190502</xdr:colOff>
      <xdr:row>9</xdr:row>
      <xdr:rowOff>19050</xdr:rowOff>
    </xdr:to>
    <xdr:pic>
      <xdr:nvPicPr>
        <xdr:cNvPr id="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81852" y="1266825"/>
          <a:ext cx="604975" cy="3714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41</xdr:row>
      <xdr:rowOff>81643</xdr:rowOff>
    </xdr:from>
    <xdr:to>
      <xdr:col>2</xdr:col>
      <xdr:colOff>104775</xdr:colOff>
      <xdr:row>43</xdr:row>
      <xdr:rowOff>34018</xdr:rowOff>
    </xdr:to>
    <xdr:pic>
      <xdr:nvPicPr>
        <xdr:cNvPr id="6" name="Picture 39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8196943"/>
          <a:ext cx="542925" cy="3524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22</xdr:col>
      <xdr:colOff>83820</xdr:colOff>
      <xdr:row>24</xdr:row>
      <xdr:rowOff>38100</xdr:rowOff>
    </xdr:from>
    <xdr:to>
      <xdr:col>24</xdr:col>
      <xdr:colOff>213996</xdr:colOff>
      <xdr:row>25</xdr:row>
      <xdr:rowOff>171450</xdr:rowOff>
    </xdr:to>
    <xdr:pic>
      <xdr:nvPicPr>
        <xdr:cNvPr id="7" name="Picture 39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32470" y="4705350"/>
          <a:ext cx="577851" cy="3333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24</xdr:row>
      <xdr:rowOff>114300</xdr:rowOff>
    </xdr:from>
    <xdr:to>
      <xdr:col>2</xdr:col>
      <xdr:colOff>171450</xdr:colOff>
      <xdr:row>26</xdr:row>
      <xdr:rowOff>28574</xdr:rowOff>
    </xdr:to>
    <xdr:pic>
      <xdr:nvPicPr>
        <xdr:cNvPr id="8" name="Picture 39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4781550"/>
          <a:ext cx="523875" cy="3143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161925</xdr:colOff>
      <xdr:row>57</xdr:row>
      <xdr:rowOff>0</xdr:rowOff>
    </xdr:from>
    <xdr:to>
      <xdr:col>2</xdr:col>
      <xdr:colOff>76200</xdr:colOff>
      <xdr:row>58</xdr:row>
      <xdr:rowOff>198344</xdr:rowOff>
    </xdr:to>
    <xdr:sp macro="" textlink="">
      <xdr:nvSpPr>
        <xdr:cNvPr id="9" name="Object 7" hidden="1"/>
        <xdr:cNvSpPr>
          <a:spLocks noChangeArrowheads="1"/>
        </xdr:cNvSpPr>
      </xdr:nvSpPr>
      <xdr:spPr bwMode="auto">
        <a:xfrm>
          <a:off x="161925" y="14801850"/>
          <a:ext cx="542925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200025</xdr:colOff>
      <xdr:row>57</xdr:row>
      <xdr:rowOff>0</xdr:rowOff>
    </xdr:from>
    <xdr:to>
      <xdr:col>2</xdr:col>
      <xdr:colOff>28575</xdr:colOff>
      <xdr:row>58</xdr:row>
      <xdr:rowOff>93569</xdr:rowOff>
    </xdr:to>
    <xdr:sp macro="" textlink="">
      <xdr:nvSpPr>
        <xdr:cNvPr id="10" name="Object 8" hidden="1"/>
        <xdr:cNvSpPr>
          <a:spLocks noChangeArrowheads="1"/>
        </xdr:cNvSpPr>
      </xdr:nvSpPr>
      <xdr:spPr bwMode="auto">
        <a:xfrm>
          <a:off x="180975" y="14801850"/>
          <a:ext cx="476250" cy="304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152400</xdr:colOff>
      <xdr:row>57</xdr:row>
      <xdr:rowOff>0</xdr:rowOff>
    </xdr:from>
    <xdr:to>
      <xdr:col>2</xdr:col>
      <xdr:colOff>47625</xdr:colOff>
      <xdr:row>58</xdr:row>
      <xdr:rowOff>93569</xdr:rowOff>
    </xdr:to>
    <xdr:sp macro="" textlink="">
      <xdr:nvSpPr>
        <xdr:cNvPr id="11" name="Object 10" hidden="1"/>
        <xdr:cNvSpPr>
          <a:spLocks noChangeArrowheads="1"/>
        </xdr:cNvSpPr>
      </xdr:nvSpPr>
      <xdr:spPr bwMode="auto">
        <a:xfrm>
          <a:off x="152400" y="14801850"/>
          <a:ext cx="523875" cy="304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152400</xdr:colOff>
      <xdr:row>57</xdr:row>
      <xdr:rowOff>0</xdr:rowOff>
    </xdr:from>
    <xdr:to>
      <xdr:col>2</xdr:col>
      <xdr:colOff>66675</xdr:colOff>
      <xdr:row>58</xdr:row>
      <xdr:rowOff>198344</xdr:rowOff>
    </xdr:to>
    <xdr:sp macro="" textlink="">
      <xdr:nvSpPr>
        <xdr:cNvPr id="12" name="Object 34" hidden="1"/>
        <xdr:cNvSpPr>
          <a:spLocks noChangeArrowheads="1"/>
        </xdr:cNvSpPr>
      </xdr:nvSpPr>
      <xdr:spPr bwMode="auto">
        <a:xfrm>
          <a:off x="152400" y="14801850"/>
          <a:ext cx="542925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161925</xdr:colOff>
      <xdr:row>57</xdr:row>
      <xdr:rowOff>0</xdr:rowOff>
    </xdr:from>
    <xdr:to>
      <xdr:col>2</xdr:col>
      <xdr:colOff>76200</xdr:colOff>
      <xdr:row>58</xdr:row>
      <xdr:rowOff>198344</xdr:rowOff>
    </xdr:to>
    <xdr:sp macro="" textlink="">
      <xdr:nvSpPr>
        <xdr:cNvPr id="13" name="Object 36" hidden="1"/>
        <xdr:cNvSpPr>
          <a:spLocks noChangeArrowheads="1"/>
        </xdr:cNvSpPr>
      </xdr:nvSpPr>
      <xdr:spPr bwMode="auto">
        <a:xfrm>
          <a:off x="161925" y="14801850"/>
          <a:ext cx="542925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0</xdr:col>
      <xdr:colOff>161925</xdr:colOff>
      <xdr:row>57</xdr:row>
      <xdr:rowOff>0</xdr:rowOff>
    </xdr:from>
    <xdr:ext cx="542925" cy="419100"/>
    <xdr:sp macro="" textlink="">
      <xdr:nvSpPr>
        <xdr:cNvPr id="14" name="Object 7" hidden="1"/>
        <xdr:cNvSpPr>
          <a:spLocks noChangeArrowheads="1"/>
        </xdr:cNvSpPr>
      </xdr:nvSpPr>
      <xdr:spPr bwMode="auto">
        <a:xfrm>
          <a:off x="161925" y="14801850"/>
          <a:ext cx="542925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0</xdr:col>
      <xdr:colOff>114300</xdr:colOff>
      <xdr:row>57</xdr:row>
      <xdr:rowOff>0</xdr:rowOff>
    </xdr:from>
    <xdr:ext cx="542925" cy="419100"/>
    <xdr:sp macro="" textlink="">
      <xdr:nvSpPr>
        <xdr:cNvPr id="15" name="Object 33" hidden="1"/>
        <xdr:cNvSpPr>
          <a:spLocks noChangeArrowheads="1"/>
        </xdr:cNvSpPr>
      </xdr:nvSpPr>
      <xdr:spPr bwMode="auto">
        <a:xfrm>
          <a:off x="114300" y="14801850"/>
          <a:ext cx="542925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0</xdr:col>
      <xdr:colOff>161925</xdr:colOff>
      <xdr:row>57</xdr:row>
      <xdr:rowOff>0</xdr:rowOff>
    </xdr:from>
    <xdr:ext cx="495300" cy="285750"/>
    <xdr:sp macro="" textlink="">
      <xdr:nvSpPr>
        <xdr:cNvPr id="16" name="Object 9" hidden="1"/>
        <xdr:cNvSpPr>
          <a:spLocks noChangeArrowheads="1"/>
        </xdr:cNvSpPr>
      </xdr:nvSpPr>
      <xdr:spPr bwMode="auto">
        <a:xfrm>
          <a:off x="161925" y="14801850"/>
          <a:ext cx="495300" cy="2857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0</xdr:col>
      <xdr:colOff>114300</xdr:colOff>
      <xdr:row>57</xdr:row>
      <xdr:rowOff>0</xdr:rowOff>
    </xdr:from>
    <xdr:ext cx="542925" cy="419100"/>
    <xdr:sp macro="" textlink="">
      <xdr:nvSpPr>
        <xdr:cNvPr id="17" name="Object 35" hidden="1"/>
        <xdr:cNvSpPr>
          <a:spLocks noChangeArrowheads="1"/>
        </xdr:cNvSpPr>
      </xdr:nvSpPr>
      <xdr:spPr bwMode="auto">
        <a:xfrm>
          <a:off x="114300" y="14801850"/>
          <a:ext cx="542925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0</xdr:col>
      <xdr:colOff>190500</xdr:colOff>
      <xdr:row>57</xdr:row>
      <xdr:rowOff>0</xdr:rowOff>
    </xdr:from>
    <xdr:ext cx="628650" cy="390525"/>
    <xdr:sp macro="" textlink="">
      <xdr:nvSpPr>
        <xdr:cNvPr id="18" name="Object 6" hidden="1"/>
        <xdr:cNvSpPr>
          <a:spLocks noChangeArrowheads="1"/>
        </xdr:cNvSpPr>
      </xdr:nvSpPr>
      <xdr:spPr bwMode="auto">
        <a:xfrm>
          <a:off x="180975" y="14801850"/>
          <a:ext cx="628650" cy="390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1</xdr:col>
      <xdr:colOff>19050</xdr:colOff>
      <xdr:row>57</xdr:row>
      <xdr:rowOff>0</xdr:rowOff>
    </xdr:from>
    <xdr:ext cx="552450" cy="409575"/>
    <xdr:sp macro="" textlink="">
      <xdr:nvSpPr>
        <xdr:cNvPr id="19" name="Object 14" hidden="1"/>
        <xdr:cNvSpPr>
          <a:spLocks noChangeArrowheads="1"/>
        </xdr:cNvSpPr>
      </xdr:nvSpPr>
      <xdr:spPr bwMode="auto">
        <a:xfrm>
          <a:off x="200025" y="14801850"/>
          <a:ext cx="552450" cy="4095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0</xdr:col>
      <xdr:colOff>85725</xdr:colOff>
      <xdr:row>57</xdr:row>
      <xdr:rowOff>0</xdr:rowOff>
    </xdr:from>
    <xdr:ext cx="581025" cy="419100"/>
    <xdr:sp macro="" textlink="">
      <xdr:nvSpPr>
        <xdr:cNvPr id="20" name="Object 56" hidden="1"/>
        <xdr:cNvSpPr>
          <a:spLocks noChangeArrowheads="1"/>
        </xdr:cNvSpPr>
      </xdr:nvSpPr>
      <xdr:spPr bwMode="auto">
        <a:xfrm>
          <a:off x="85725" y="14801850"/>
          <a:ext cx="581025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0</xdr:col>
      <xdr:colOff>85725</xdr:colOff>
      <xdr:row>57</xdr:row>
      <xdr:rowOff>0</xdr:rowOff>
    </xdr:from>
    <xdr:ext cx="581025" cy="419100"/>
    <xdr:sp macro="" textlink="">
      <xdr:nvSpPr>
        <xdr:cNvPr id="21" name="Object 56" hidden="1"/>
        <xdr:cNvSpPr>
          <a:spLocks noChangeArrowheads="1"/>
        </xdr:cNvSpPr>
      </xdr:nvSpPr>
      <xdr:spPr bwMode="auto">
        <a:xfrm>
          <a:off x="85725" y="14801850"/>
          <a:ext cx="581025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0</xdr:col>
      <xdr:colOff>190500</xdr:colOff>
      <xdr:row>57</xdr:row>
      <xdr:rowOff>0</xdr:rowOff>
    </xdr:from>
    <xdr:ext cx="628650" cy="390525"/>
    <xdr:sp macro="" textlink="">
      <xdr:nvSpPr>
        <xdr:cNvPr id="22" name="Object 6" hidden="1"/>
        <xdr:cNvSpPr>
          <a:spLocks noChangeArrowheads="1"/>
        </xdr:cNvSpPr>
      </xdr:nvSpPr>
      <xdr:spPr bwMode="auto">
        <a:xfrm>
          <a:off x="180975" y="14801850"/>
          <a:ext cx="628650" cy="390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1</xdr:col>
      <xdr:colOff>19050</xdr:colOff>
      <xdr:row>57</xdr:row>
      <xdr:rowOff>0</xdr:rowOff>
    </xdr:from>
    <xdr:ext cx="552450" cy="409575"/>
    <xdr:sp macro="" textlink="">
      <xdr:nvSpPr>
        <xdr:cNvPr id="23" name="Object 14" hidden="1"/>
        <xdr:cNvSpPr>
          <a:spLocks noChangeArrowheads="1"/>
        </xdr:cNvSpPr>
      </xdr:nvSpPr>
      <xdr:spPr bwMode="auto">
        <a:xfrm>
          <a:off x="200025" y="14801850"/>
          <a:ext cx="552450" cy="4095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0</xdr:col>
      <xdr:colOff>85725</xdr:colOff>
      <xdr:row>57</xdr:row>
      <xdr:rowOff>0</xdr:rowOff>
    </xdr:from>
    <xdr:ext cx="581025" cy="419100"/>
    <xdr:sp macro="" textlink="">
      <xdr:nvSpPr>
        <xdr:cNvPr id="24" name="Object 56" hidden="1"/>
        <xdr:cNvSpPr>
          <a:spLocks noChangeArrowheads="1"/>
        </xdr:cNvSpPr>
      </xdr:nvSpPr>
      <xdr:spPr bwMode="auto">
        <a:xfrm>
          <a:off x="85725" y="14801850"/>
          <a:ext cx="581025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0</xdr:col>
      <xdr:colOff>85725</xdr:colOff>
      <xdr:row>57</xdr:row>
      <xdr:rowOff>0</xdr:rowOff>
    </xdr:from>
    <xdr:ext cx="581025" cy="419100"/>
    <xdr:sp macro="" textlink="">
      <xdr:nvSpPr>
        <xdr:cNvPr id="25" name="Object 56" hidden="1"/>
        <xdr:cNvSpPr>
          <a:spLocks noChangeArrowheads="1"/>
        </xdr:cNvSpPr>
      </xdr:nvSpPr>
      <xdr:spPr bwMode="auto">
        <a:xfrm>
          <a:off x="85725" y="14801850"/>
          <a:ext cx="581025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0</xdr:col>
      <xdr:colOff>190500</xdr:colOff>
      <xdr:row>57</xdr:row>
      <xdr:rowOff>0</xdr:rowOff>
    </xdr:from>
    <xdr:ext cx="628650" cy="390525"/>
    <xdr:sp macro="" textlink="">
      <xdr:nvSpPr>
        <xdr:cNvPr id="26" name="Object 6" hidden="1"/>
        <xdr:cNvSpPr>
          <a:spLocks noChangeArrowheads="1"/>
        </xdr:cNvSpPr>
      </xdr:nvSpPr>
      <xdr:spPr bwMode="auto">
        <a:xfrm>
          <a:off x="180975" y="14801850"/>
          <a:ext cx="628650" cy="390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1</xdr:col>
      <xdr:colOff>19050</xdr:colOff>
      <xdr:row>57</xdr:row>
      <xdr:rowOff>0</xdr:rowOff>
    </xdr:from>
    <xdr:ext cx="552450" cy="409575"/>
    <xdr:sp macro="" textlink="">
      <xdr:nvSpPr>
        <xdr:cNvPr id="27" name="Object 14" hidden="1"/>
        <xdr:cNvSpPr>
          <a:spLocks noChangeArrowheads="1"/>
        </xdr:cNvSpPr>
      </xdr:nvSpPr>
      <xdr:spPr bwMode="auto">
        <a:xfrm>
          <a:off x="200025" y="14801850"/>
          <a:ext cx="552450" cy="4095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0</xdr:col>
      <xdr:colOff>85725</xdr:colOff>
      <xdr:row>57</xdr:row>
      <xdr:rowOff>0</xdr:rowOff>
    </xdr:from>
    <xdr:ext cx="581025" cy="419100"/>
    <xdr:sp macro="" textlink="">
      <xdr:nvSpPr>
        <xdr:cNvPr id="28" name="Object 56" hidden="1"/>
        <xdr:cNvSpPr>
          <a:spLocks noChangeArrowheads="1"/>
        </xdr:cNvSpPr>
      </xdr:nvSpPr>
      <xdr:spPr bwMode="auto">
        <a:xfrm>
          <a:off x="85725" y="14801850"/>
          <a:ext cx="581025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0</xdr:col>
      <xdr:colOff>85725</xdr:colOff>
      <xdr:row>57</xdr:row>
      <xdr:rowOff>0</xdr:rowOff>
    </xdr:from>
    <xdr:ext cx="581025" cy="419100"/>
    <xdr:sp macro="" textlink="">
      <xdr:nvSpPr>
        <xdr:cNvPr id="29" name="Object 56" hidden="1"/>
        <xdr:cNvSpPr>
          <a:spLocks noChangeArrowheads="1"/>
        </xdr:cNvSpPr>
      </xdr:nvSpPr>
      <xdr:spPr bwMode="auto">
        <a:xfrm>
          <a:off x="85725" y="14801850"/>
          <a:ext cx="581025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0</xdr:col>
      <xdr:colOff>47625</xdr:colOff>
      <xdr:row>57</xdr:row>
      <xdr:rowOff>0</xdr:rowOff>
    </xdr:from>
    <xdr:to>
      <xdr:col>2</xdr:col>
      <xdr:colOff>14007</xdr:colOff>
      <xdr:row>58</xdr:row>
      <xdr:rowOff>188820</xdr:rowOff>
    </xdr:to>
    <xdr:sp macro="" textlink="">
      <xdr:nvSpPr>
        <xdr:cNvPr id="30" name="Object 14" hidden="1"/>
        <xdr:cNvSpPr>
          <a:spLocks noChangeArrowheads="1"/>
        </xdr:cNvSpPr>
      </xdr:nvSpPr>
      <xdr:spPr bwMode="auto">
        <a:xfrm>
          <a:off x="47625" y="14801850"/>
          <a:ext cx="595032" cy="4095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152400</xdr:colOff>
      <xdr:row>57</xdr:row>
      <xdr:rowOff>0</xdr:rowOff>
    </xdr:from>
    <xdr:to>
      <xdr:col>2</xdr:col>
      <xdr:colOff>61632</xdr:colOff>
      <xdr:row>58</xdr:row>
      <xdr:rowOff>141194</xdr:rowOff>
    </xdr:to>
    <xdr:sp macro="" textlink="">
      <xdr:nvSpPr>
        <xdr:cNvPr id="31" name="Object 15" hidden="1"/>
        <xdr:cNvSpPr>
          <a:spLocks noChangeArrowheads="1"/>
        </xdr:cNvSpPr>
      </xdr:nvSpPr>
      <xdr:spPr bwMode="auto">
        <a:xfrm>
          <a:off x="152400" y="14801850"/>
          <a:ext cx="537882" cy="3524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133350</xdr:colOff>
      <xdr:row>57</xdr:row>
      <xdr:rowOff>0</xdr:rowOff>
    </xdr:from>
    <xdr:to>
      <xdr:col>2</xdr:col>
      <xdr:colOff>23532</xdr:colOff>
      <xdr:row>58</xdr:row>
      <xdr:rowOff>103094</xdr:rowOff>
    </xdr:to>
    <xdr:sp macro="" textlink="">
      <xdr:nvSpPr>
        <xdr:cNvPr id="32" name="Object 17" hidden="1"/>
        <xdr:cNvSpPr>
          <a:spLocks noChangeArrowheads="1"/>
        </xdr:cNvSpPr>
      </xdr:nvSpPr>
      <xdr:spPr bwMode="auto">
        <a:xfrm>
          <a:off x="133350" y="14801850"/>
          <a:ext cx="518832" cy="3143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66675</xdr:colOff>
      <xdr:row>57</xdr:row>
      <xdr:rowOff>0</xdr:rowOff>
    </xdr:from>
    <xdr:to>
      <xdr:col>2</xdr:col>
      <xdr:colOff>33057</xdr:colOff>
      <xdr:row>58</xdr:row>
      <xdr:rowOff>188820</xdr:rowOff>
    </xdr:to>
    <xdr:sp macro="" textlink="">
      <xdr:nvSpPr>
        <xdr:cNvPr id="33" name="Object 34" hidden="1"/>
        <xdr:cNvSpPr>
          <a:spLocks noChangeArrowheads="1"/>
        </xdr:cNvSpPr>
      </xdr:nvSpPr>
      <xdr:spPr bwMode="auto">
        <a:xfrm>
          <a:off x="66675" y="14801850"/>
          <a:ext cx="595032" cy="4095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85725</xdr:colOff>
      <xdr:row>57</xdr:row>
      <xdr:rowOff>0</xdr:rowOff>
    </xdr:from>
    <xdr:to>
      <xdr:col>2</xdr:col>
      <xdr:colOff>52107</xdr:colOff>
      <xdr:row>58</xdr:row>
      <xdr:rowOff>188819</xdr:rowOff>
    </xdr:to>
    <xdr:sp macro="" textlink="">
      <xdr:nvSpPr>
        <xdr:cNvPr id="34" name="Object 36" hidden="1"/>
        <xdr:cNvSpPr>
          <a:spLocks noChangeArrowheads="1"/>
        </xdr:cNvSpPr>
      </xdr:nvSpPr>
      <xdr:spPr bwMode="auto">
        <a:xfrm>
          <a:off x="85725" y="14801850"/>
          <a:ext cx="595032" cy="4095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0</xdr:col>
      <xdr:colOff>133350</xdr:colOff>
      <xdr:row>57</xdr:row>
      <xdr:rowOff>0</xdr:rowOff>
    </xdr:from>
    <xdr:ext cx="491378" cy="292474"/>
    <xdr:sp macro="" textlink="">
      <xdr:nvSpPr>
        <xdr:cNvPr id="35" name="Object 16" hidden="1"/>
        <xdr:cNvSpPr>
          <a:spLocks noChangeArrowheads="1"/>
        </xdr:cNvSpPr>
      </xdr:nvSpPr>
      <xdr:spPr bwMode="auto">
        <a:xfrm>
          <a:off x="133350" y="14801850"/>
          <a:ext cx="491378" cy="29247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0</xdr:col>
      <xdr:colOff>66675</xdr:colOff>
      <xdr:row>57</xdr:row>
      <xdr:rowOff>0</xdr:rowOff>
    </xdr:from>
    <xdr:ext cx="600636" cy="416299"/>
    <xdr:sp macro="" textlink="">
      <xdr:nvSpPr>
        <xdr:cNvPr id="36" name="Object 35" hidden="1"/>
        <xdr:cNvSpPr>
          <a:spLocks noChangeArrowheads="1"/>
        </xdr:cNvSpPr>
      </xdr:nvSpPr>
      <xdr:spPr bwMode="auto">
        <a:xfrm>
          <a:off x="66675" y="14801850"/>
          <a:ext cx="600636" cy="41629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0</xdr:col>
      <xdr:colOff>47625</xdr:colOff>
      <xdr:row>57</xdr:row>
      <xdr:rowOff>0</xdr:rowOff>
    </xdr:from>
    <xdr:ext cx="600636" cy="412937"/>
    <xdr:sp macro="" textlink="">
      <xdr:nvSpPr>
        <xdr:cNvPr id="37" name="Object 33" hidden="1"/>
        <xdr:cNvSpPr>
          <a:spLocks noChangeArrowheads="1"/>
        </xdr:cNvSpPr>
      </xdr:nvSpPr>
      <xdr:spPr bwMode="auto">
        <a:xfrm>
          <a:off x="47625" y="14801850"/>
          <a:ext cx="600636" cy="41293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0</xdr:col>
      <xdr:colOff>161925</xdr:colOff>
      <xdr:row>57</xdr:row>
      <xdr:rowOff>0</xdr:rowOff>
    </xdr:from>
    <xdr:to>
      <xdr:col>2</xdr:col>
      <xdr:colOff>28575</xdr:colOff>
      <xdr:row>58</xdr:row>
      <xdr:rowOff>74519</xdr:rowOff>
    </xdr:to>
    <xdr:sp macro="" textlink="">
      <xdr:nvSpPr>
        <xdr:cNvPr id="38" name="Object 9" hidden="1"/>
        <xdr:cNvSpPr>
          <a:spLocks noChangeArrowheads="1"/>
        </xdr:cNvSpPr>
      </xdr:nvSpPr>
      <xdr:spPr bwMode="auto">
        <a:xfrm>
          <a:off x="161925" y="14801850"/>
          <a:ext cx="495300" cy="2857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0</xdr:col>
      <xdr:colOff>200025</xdr:colOff>
      <xdr:row>57</xdr:row>
      <xdr:rowOff>0</xdr:rowOff>
    </xdr:from>
    <xdr:ext cx="476250" cy="304800"/>
    <xdr:sp macro="" textlink="">
      <xdr:nvSpPr>
        <xdr:cNvPr id="39" name="Object 8" hidden="1"/>
        <xdr:cNvSpPr>
          <a:spLocks noChangeArrowheads="1"/>
        </xdr:cNvSpPr>
      </xdr:nvSpPr>
      <xdr:spPr bwMode="auto">
        <a:xfrm>
          <a:off x="180975" y="14801850"/>
          <a:ext cx="476250" cy="304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0</xdr:col>
      <xdr:colOff>190500</xdr:colOff>
      <xdr:row>57</xdr:row>
      <xdr:rowOff>0</xdr:rowOff>
    </xdr:from>
    <xdr:ext cx="628650" cy="390525"/>
    <xdr:sp macro="" textlink="">
      <xdr:nvSpPr>
        <xdr:cNvPr id="40" name="Object 6" hidden="1"/>
        <xdr:cNvSpPr>
          <a:spLocks noChangeArrowheads="1"/>
        </xdr:cNvSpPr>
      </xdr:nvSpPr>
      <xdr:spPr bwMode="auto">
        <a:xfrm>
          <a:off x="180975" y="14801850"/>
          <a:ext cx="628650" cy="390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1</xdr:col>
      <xdr:colOff>19050</xdr:colOff>
      <xdr:row>57</xdr:row>
      <xdr:rowOff>0</xdr:rowOff>
    </xdr:from>
    <xdr:ext cx="552450" cy="409575"/>
    <xdr:sp macro="" textlink="">
      <xdr:nvSpPr>
        <xdr:cNvPr id="41" name="Object 14" hidden="1"/>
        <xdr:cNvSpPr>
          <a:spLocks noChangeArrowheads="1"/>
        </xdr:cNvSpPr>
      </xdr:nvSpPr>
      <xdr:spPr bwMode="auto">
        <a:xfrm>
          <a:off x="200025" y="14801850"/>
          <a:ext cx="552450" cy="4095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0</xdr:col>
      <xdr:colOff>85725</xdr:colOff>
      <xdr:row>57</xdr:row>
      <xdr:rowOff>0</xdr:rowOff>
    </xdr:from>
    <xdr:ext cx="581025" cy="419100"/>
    <xdr:sp macro="" textlink="">
      <xdr:nvSpPr>
        <xdr:cNvPr id="42" name="Object 56" hidden="1"/>
        <xdr:cNvSpPr>
          <a:spLocks noChangeArrowheads="1"/>
        </xdr:cNvSpPr>
      </xdr:nvSpPr>
      <xdr:spPr bwMode="auto">
        <a:xfrm>
          <a:off x="85725" y="14801850"/>
          <a:ext cx="581025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0</xdr:col>
      <xdr:colOff>85725</xdr:colOff>
      <xdr:row>57</xdr:row>
      <xdr:rowOff>0</xdr:rowOff>
    </xdr:from>
    <xdr:ext cx="581025" cy="419100"/>
    <xdr:sp macro="" textlink="">
      <xdr:nvSpPr>
        <xdr:cNvPr id="43" name="Object 56" hidden="1"/>
        <xdr:cNvSpPr>
          <a:spLocks noChangeArrowheads="1"/>
        </xdr:cNvSpPr>
      </xdr:nvSpPr>
      <xdr:spPr bwMode="auto">
        <a:xfrm>
          <a:off x="85725" y="14801850"/>
          <a:ext cx="581025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0</xdr:col>
      <xdr:colOff>47625</xdr:colOff>
      <xdr:row>57</xdr:row>
      <xdr:rowOff>0</xdr:rowOff>
    </xdr:from>
    <xdr:ext cx="595032" cy="409576"/>
    <xdr:sp macro="" textlink="">
      <xdr:nvSpPr>
        <xdr:cNvPr id="44" name="Object 14" hidden="1"/>
        <xdr:cNvSpPr>
          <a:spLocks noChangeArrowheads="1"/>
        </xdr:cNvSpPr>
      </xdr:nvSpPr>
      <xdr:spPr bwMode="auto">
        <a:xfrm>
          <a:off x="47625" y="14801850"/>
          <a:ext cx="595032" cy="4095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0</xdr:col>
      <xdr:colOff>161925</xdr:colOff>
      <xdr:row>57</xdr:row>
      <xdr:rowOff>0</xdr:rowOff>
    </xdr:from>
    <xdr:ext cx="495300" cy="285750"/>
    <xdr:sp macro="" textlink="">
      <xdr:nvSpPr>
        <xdr:cNvPr id="45" name="Object 9" hidden="1"/>
        <xdr:cNvSpPr>
          <a:spLocks noChangeArrowheads="1"/>
        </xdr:cNvSpPr>
      </xdr:nvSpPr>
      <xdr:spPr bwMode="auto">
        <a:xfrm>
          <a:off x="161925" y="14801850"/>
          <a:ext cx="495300" cy="2857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0</xdr:col>
      <xdr:colOff>200025</xdr:colOff>
      <xdr:row>57</xdr:row>
      <xdr:rowOff>0</xdr:rowOff>
    </xdr:from>
    <xdr:ext cx="476250" cy="304800"/>
    <xdr:sp macro="" textlink="">
      <xdr:nvSpPr>
        <xdr:cNvPr id="46" name="Object 8" hidden="1"/>
        <xdr:cNvSpPr>
          <a:spLocks noChangeArrowheads="1"/>
        </xdr:cNvSpPr>
      </xdr:nvSpPr>
      <xdr:spPr bwMode="auto">
        <a:xfrm>
          <a:off x="180975" y="14801850"/>
          <a:ext cx="476250" cy="304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0</xdr:col>
      <xdr:colOff>190500</xdr:colOff>
      <xdr:row>57</xdr:row>
      <xdr:rowOff>0</xdr:rowOff>
    </xdr:from>
    <xdr:ext cx="628650" cy="390525"/>
    <xdr:sp macro="" textlink="">
      <xdr:nvSpPr>
        <xdr:cNvPr id="47" name="Object 6" hidden="1"/>
        <xdr:cNvSpPr>
          <a:spLocks noChangeArrowheads="1"/>
        </xdr:cNvSpPr>
      </xdr:nvSpPr>
      <xdr:spPr bwMode="auto">
        <a:xfrm>
          <a:off x="180975" y="14801850"/>
          <a:ext cx="628650" cy="390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1</xdr:col>
      <xdr:colOff>19050</xdr:colOff>
      <xdr:row>57</xdr:row>
      <xdr:rowOff>0</xdr:rowOff>
    </xdr:from>
    <xdr:ext cx="552450" cy="409575"/>
    <xdr:sp macro="" textlink="">
      <xdr:nvSpPr>
        <xdr:cNvPr id="48" name="Object 14" hidden="1"/>
        <xdr:cNvSpPr>
          <a:spLocks noChangeArrowheads="1"/>
        </xdr:cNvSpPr>
      </xdr:nvSpPr>
      <xdr:spPr bwMode="auto">
        <a:xfrm>
          <a:off x="200025" y="14801850"/>
          <a:ext cx="552450" cy="4095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0</xdr:col>
      <xdr:colOff>85725</xdr:colOff>
      <xdr:row>57</xdr:row>
      <xdr:rowOff>0</xdr:rowOff>
    </xdr:from>
    <xdr:ext cx="581025" cy="419100"/>
    <xdr:sp macro="" textlink="">
      <xdr:nvSpPr>
        <xdr:cNvPr id="49" name="Object 56" hidden="1"/>
        <xdr:cNvSpPr>
          <a:spLocks noChangeArrowheads="1"/>
        </xdr:cNvSpPr>
      </xdr:nvSpPr>
      <xdr:spPr bwMode="auto">
        <a:xfrm>
          <a:off x="85725" y="14801850"/>
          <a:ext cx="581025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0</xdr:col>
      <xdr:colOff>85725</xdr:colOff>
      <xdr:row>57</xdr:row>
      <xdr:rowOff>0</xdr:rowOff>
    </xdr:from>
    <xdr:ext cx="581025" cy="419100"/>
    <xdr:sp macro="" textlink="">
      <xdr:nvSpPr>
        <xdr:cNvPr id="50" name="Object 56" hidden="1"/>
        <xdr:cNvSpPr>
          <a:spLocks noChangeArrowheads="1"/>
        </xdr:cNvSpPr>
      </xdr:nvSpPr>
      <xdr:spPr bwMode="auto">
        <a:xfrm>
          <a:off x="85725" y="14801850"/>
          <a:ext cx="581025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0</xdr:col>
      <xdr:colOff>47625</xdr:colOff>
      <xdr:row>57</xdr:row>
      <xdr:rowOff>0</xdr:rowOff>
    </xdr:from>
    <xdr:ext cx="595032" cy="409576"/>
    <xdr:sp macro="" textlink="">
      <xdr:nvSpPr>
        <xdr:cNvPr id="51" name="Object 14" hidden="1"/>
        <xdr:cNvSpPr>
          <a:spLocks noChangeArrowheads="1"/>
        </xdr:cNvSpPr>
      </xdr:nvSpPr>
      <xdr:spPr bwMode="auto">
        <a:xfrm>
          <a:off x="47625" y="14801850"/>
          <a:ext cx="595032" cy="4095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0</xdr:col>
      <xdr:colOff>161925</xdr:colOff>
      <xdr:row>57</xdr:row>
      <xdr:rowOff>0</xdr:rowOff>
    </xdr:from>
    <xdr:ext cx="495300" cy="285750"/>
    <xdr:sp macro="" textlink="">
      <xdr:nvSpPr>
        <xdr:cNvPr id="52" name="Object 9" hidden="1"/>
        <xdr:cNvSpPr>
          <a:spLocks noChangeArrowheads="1"/>
        </xdr:cNvSpPr>
      </xdr:nvSpPr>
      <xdr:spPr bwMode="auto">
        <a:xfrm>
          <a:off x="161925" y="14801850"/>
          <a:ext cx="495300" cy="2857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0</xdr:col>
      <xdr:colOff>200025</xdr:colOff>
      <xdr:row>57</xdr:row>
      <xdr:rowOff>0</xdr:rowOff>
    </xdr:from>
    <xdr:ext cx="476250" cy="304800"/>
    <xdr:sp macro="" textlink="">
      <xdr:nvSpPr>
        <xdr:cNvPr id="53" name="Object 8" hidden="1"/>
        <xdr:cNvSpPr>
          <a:spLocks noChangeArrowheads="1"/>
        </xdr:cNvSpPr>
      </xdr:nvSpPr>
      <xdr:spPr bwMode="auto">
        <a:xfrm>
          <a:off x="180975" y="14801850"/>
          <a:ext cx="476250" cy="304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0</xdr:col>
      <xdr:colOff>190500</xdr:colOff>
      <xdr:row>57</xdr:row>
      <xdr:rowOff>0</xdr:rowOff>
    </xdr:from>
    <xdr:ext cx="628650" cy="390525"/>
    <xdr:sp macro="" textlink="">
      <xdr:nvSpPr>
        <xdr:cNvPr id="54" name="Object 6" hidden="1"/>
        <xdr:cNvSpPr>
          <a:spLocks noChangeArrowheads="1"/>
        </xdr:cNvSpPr>
      </xdr:nvSpPr>
      <xdr:spPr bwMode="auto">
        <a:xfrm>
          <a:off x="180975" y="14801850"/>
          <a:ext cx="628650" cy="390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1</xdr:col>
      <xdr:colOff>19050</xdr:colOff>
      <xdr:row>57</xdr:row>
      <xdr:rowOff>0</xdr:rowOff>
    </xdr:from>
    <xdr:ext cx="552450" cy="409575"/>
    <xdr:sp macro="" textlink="">
      <xdr:nvSpPr>
        <xdr:cNvPr id="55" name="Object 14" hidden="1"/>
        <xdr:cNvSpPr>
          <a:spLocks noChangeArrowheads="1"/>
        </xdr:cNvSpPr>
      </xdr:nvSpPr>
      <xdr:spPr bwMode="auto">
        <a:xfrm>
          <a:off x="200025" y="14801850"/>
          <a:ext cx="552450" cy="4095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0</xdr:col>
      <xdr:colOff>85725</xdr:colOff>
      <xdr:row>57</xdr:row>
      <xdr:rowOff>0</xdr:rowOff>
    </xdr:from>
    <xdr:ext cx="581025" cy="419100"/>
    <xdr:sp macro="" textlink="">
      <xdr:nvSpPr>
        <xdr:cNvPr id="56" name="Object 56" hidden="1"/>
        <xdr:cNvSpPr>
          <a:spLocks noChangeArrowheads="1"/>
        </xdr:cNvSpPr>
      </xdr:nvSpPr>
      <xdr:spPr bwMode="auto">
        <a:xfrm>
          <a:off x="85725" y="14801850"/>
          <a:ext cx="581025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0</xdr:col>
      <xdr:colOff>85725</xdr:colOff>
      <xdr:row>57</xdr:row>
      <xdr:rowOff>0</xdr:rowOff>
    </xdr:from>
    <xdr:ext cx="581025" cy="419100"/>
    <xdr:sp macro="" textlink="">
      <xdr:nvSpPr>
        <xdr:cNvPr id="57" name="Object 56" hidden="1"/>
        <xdr:cNvSpPr>
          <a:spLocks noChangeArrowheads="1"/>
        </xdr:cNvSpPr>
      </xdr:nvSpPr>
      <xdr:spPr bwMode="auto">
        <a:xfrm>
          <a:off x="85725" y="14801850"/>
          <a:ext cx="581025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</xdr:row>
          <xdr:rowOff>76200</xdr:rowOff>
        </xdr:from>
        <xdr:to>
          <xdr:col>2</xdr:col>
          <xdr:colOff>180975</xdr:colOff>
          <xdr:row>9</xdr:row>
          <xdr:rowOff>9525</xdr:rowOff>
        </xdr:to>
        <xdr:sp macro="" textlink="">
          <xdr:nvSpPr>
            <xdr:cNvPr id="44033" name="Object 1" hidden="1">
              <a:extLst>
                <a:ext uri="{63B3BB69-23CF-44E3-9099-C40C66FF867C}">
                  <a14:compatExt spid="_x0000_s44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24</xdr:row>
          <xdr:rowOff>38100</xdr:rowOff>
        </xdr:from>
        <xdr:to>
          <xdr:col>2</xdr:col>
          <xdr:colOff>228600</xdr:colOff>
          <xdr:row>26</xdr:row>
          <xdr:rowOff>38100</xdr:rowOff>
        </xdr:to>
        <xdr:sp macro="" textlink="">
          <xdr:nvSpPr>
            <xdr:cNvPr id="44034" name="Object 2" hidden="1">
              <a:extLst>
                <a:ext uri="{63B3BB69-23CF-44E3-9099-C40C66FF867C}">
                  <a14:compatExt spid="_x0000_s44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209550</xdr:colOff>
      <xdr:row>6</xdr:row>
      <xdr:rowOff>200025</xdr:rowOff>
    </xdr:from>
    <xdr:to>
      <xdr:col>2</xdr:col>
      <xdr:colOff>201930</xdr:colOff>
      <xdr:row>8</xdr:row>
      <xdr:rowOff>142875</xdr:rowOff>
    </xdr:to>
    <xdr:sp macro="" textlink="">
      <xdr:nvSpPr>
        <xdr:cNvPr id="2" name="Object 1" hidden="1"/>
        <xdr:cNvSpPr>
          <a:spLocks noChangeArrowheads="1"/>
        </xdr:cNvSpPr>
      </xdr:nvSpPr>
      <xdr:spPr bwMode="auto">
        <a:xfrm>
          <a:off x="800100" y="2200275"/>
          <a:ext cx="630555" cy="4095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21</xdr:row>
      <xdr:rowOff>0</xdr:rowOff>
    </xdr:from>
    <xdr:to>
      <xdr:col>2</xdr:col>
      <xdr:colOff>201930</xdr:colOff>
      <xdr:row>23</xdr:row>
      <xdr:rowOff>9525</xdr:rowOff>
    </xdr:to>
    <xdr:sp macro="" textlink="">
      <xdr:nvSpPr>
        <xdr:cNvPr id="3" name="Object 2" hidden="1"/>
        <xdr:cNvSpPr>
          <a:spLocks noChangeArrowheads="1"/>
        </xdr:cNvSpPr>
      </xdr:nvSpPr>
      <xdr:spPr bwMode="auto">
        <a:xfrm>
          <a:off x="800100" y="8191500"/>
          <a:ext cx="630555" cy="4381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12</xdr:col>
      <xdr:colOff>190500</xdr:colOff>
      <xdr:row>21</xdr:row>
      <xdr:rowOff>0</xdr:rowOff>
    </xdr:from>
    <xdr:to>
      <xdr:col>13</xdr:col>
      <xdr:colOff>144780</xdr:colOff>
      <xdr:row>22</xdr:row>
      <xdr:rowOff>152400</xdr:rowOff>
    </xdr:to>
    <xdr:sp macro="" textlink="">
      <xdr:nvSpPr>
        <xdr:cNvPr id="4" name="Object 4" hidden="1"/>
        <xdr:cNvSpPr>
          <a:spLocks noChangeArrowheads="1"/>
        </xdr:cNvSpPr>
      </xdr:nvSpPr>
      <xdr:spPr bwMode="auto">
        <a:xfrm>
          <a:off x="800100" y="11153775"/>
          <a:ext cx="630555" cy="4000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</xdr:col>
      <xdr:colOff>200025</xdr:colOff>
      <xdr:row>35</xdr:row>
      <xdr:rowOff>0</xdr:rowOff>
    </xdr:from>
    <xdr:to>
      <xdr:col>2</xdr:col>
      <xdr:colOff>207645</xdr:colOff>
      <xdr:row>36</xdr:row>
      <xdr:rowOff>152400</xdr:rowOff>
    </xdr:to>
    <xdr:sp macro="" textlink="">
      <xdr:nvSpPr>
        <xdr:cNvPr id="5" name="Object 5" hidden="1"/>
        <xdr:cNvSpPr>
          <a:spLocks noChangeArrowheads="1"/>
        </xdr:cNvSpPr>
      </xdr:nvSpPr>
      <xdr:spPr bwMode="auto">
        <a:xfrm>
          <a:off x="800100" y="14173200"/>
          <a:ext cx="636270" cy="4095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12</xdr:col>
      <xdr:colOff>190500</xdr:colOff>
      <xdr:row>35</xdr:row>
      <xdr:rowOff>9525</xdr:rowOff>
    </xdr:from>
    <xdr:to>
      <xdr:col>13</xdr:col>
      <xdr:colOff>144780</xdr:colOff>
      <xdr:row>36</xdr:row>
      <xdr:rowOff>152400</xdr:rowOff>
    </xdr:to>
    <xdr:sp macro="" textlink="">
      <xdr:nvSpPr>
        <xdr:cNvPr id="6" name="Object 6" hidden="1"/>
        <xdr:cNvSpPr>
          <a:spLocks noChangeArrowheads="1"/>
        </xdr:cNvSpPr>
      </xdr:nvSpPr>
      <xdr:spPr bwMode="auto">
        <a:xfrm>
          <a:off x="800100" y="17002125"/>
          <a:ext cx="630555" cy="390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12</xdr:col>
      <xdr:colOff>9525</xdr:colOff>
      <xdr:row>7</xdr:row>
      <xdr:rowOff>47625</xdr:rowOff>
    </xdr:from>
    <xdr:to>
      <xdr:col>12</xdr:col>
      <xdr:colOff>426720</xdr:colOff>
      <xdr:row>8</xdr:row>
      <xdr:rowOff>190500</xdr:rowOff>
    </xdr:to>
    <xdr:pic>
      <xdr:nvPicPr>
        <xdr:cNvPr id="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57725" y="1381125"/>
          <a:ext cx="417195" cy="3143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152400</xdr:colOff>
      <xdr:row>21</xdr:row>
      <xdr:rowOff>9525</xdr:rowOff>
    </xdr:from>
    <xdr:to>
      <xdr:col>1</xdr:col>
      <xdr:colOff>373380</xdr:colOff>
      <xdr:row>23</xdr:row>
      <xdr:rowOff>19050</xdr:rowOff>
    </xdr:to>
    <xdr:pic>
      <xdr:nvPicPr>
        <xdr:cNvPr id="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3724275"/>
          <a:ext cx="421005" cy="3524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12</xdr:col>
      <xdr:colOff>19050</xdr:colOff>
      <xdr:row>21</xdr:row>
      <xdr:rowOff>9525</xdr:rowOff>
    </xdr:from>
    <xdr:to>
      <xdr:col>12</xdr:col>
      <xdr:colOff>440055</xdr:colOff>
      <xdr:row>22</xdr:row>
      <xdr:rowOff>161925</xdr:rowOff>
    </xdr:to>
    <xdr:pic>
      <xdr:nvPicPr>
        <xdr:cNvPr id="9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67250" y="3724275"/>
          <a:ext cx="421005" cy="323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190500</xdr:colOff>
      <xdr:row>35</xdr:row>
      <xdr:rowOff>9525</xdr:rowOff>
    </xdr:from>
    <xdr:to>
      <xdr:col>1</xdr:col>
      <xdr:colOff>407670</xdr:colOff>
      <xdr:row>36</xdr:row>
      <xdr:rowOff>161925</xdr:rowOff>
    </xdr:to>
    <xdr:pic>
      <xdr:nvPicPr>
        <xdr:cNvPr id="10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0" y="6067425"/>
          <a:ext cx="417195" cy="323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35</xdr:row>
      <xdr:rowOff>9525</xdr:rowOff>
    </xdr:from>
    <xdr:to>
      <xdr:col>12</xdr:col>
      <xdr:colOff>447675</xdr:colOff>
      <xdr:row>36</xdr:row>
      <xdr:rowOff>152400</xdr:rowOff>
    </xdr:to>
    <xdr:pic>
      <xdr:nvPicPr>
        <xdr:cNvPr id="11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48200" y="6067425"/>
          <a:ext cx="447675" cy="3143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171450</xdr:colOff>
      <xdr:row>7</xdr:row>
      <xdr:rowOff>66675</xdr:rowOff>
    </xdr:from>
    <xdr:to>
      <xdr:col>1</xdr:col>
      <xdr:colOff>388620</xdr:colOff>
      <xdr:row>9</xdr:row>
      <xdr:rowOff>0</xdr:rowOff>
    </xdr:to>
    <xdr:pic>
      <xdr:nvPicPr>
        <xdr:cNvPr id="1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1400175"/>
          <a:ext cx="417195" cy="3143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7</xdr:row>
          <xdr:rowOff>19050</xdr:rowOff>
        </xdr:from>
        <xdr:to>
          <xdr:col>2</xdr:col>
          <xdr:colOff>66675</xdr:colOff>
          <xdr:row>9</xdr:row>
          <xdr:rowOff>28575</xdr:rowOff>
        </xdr:to>
        <xdr:sp macro="" textlink="">
          <xdr:nvSpPr>
            <xdr:cNvPr id="48129" name="Object 1" hidden="1">
              <a:extLst>
                <a:ext uri="{63B3BB69-23CF-44E3-9099-C40C66FF867C}">
                  <a14:compatExt spid="_x0000_s48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238125</xdr:colOff>
          <xdr:row>7</xdr:row>
          <xdr:rowOff>9525</xdr:rowOff>
        </xdr:from>
        <xdr:to>
          <xdr:col>15</xdr:col>
          <xdr:colOff>47625</xdr:colOff>
          <xdr:row>8</xdr:row>
          <xdr:rowOff>161925</xdr:rowOff>
        </xdr:to>
        <xdr:sp macro="" textlink="">
          <xdr:nvSpPr>
            <xdr:cNvPr id="48130" name="Object 2" hidden="1">
              <a:extLst>
                <a:ext uri="{63B3BB69-23CF-44E3-9099-C40C66FF867C}">
                  <a14:compatExt spid="_x0000_s48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29</xdr:row>
          <xdr:rowOff>9525</xdr:rowOff>
        </xdr:from>
        <xdr:to>
          <xdr:col>2</xdr:col>
          <xdr:colOff>76200</xdr:colOff>
          <xdr:row>31</xdr:row>
          <xdr:rowOff>19050</xdr:rowOff>
        </xdr:to>
        <xdr:sp macro="" textlink="">
          <xdr:nvSpPr>
            <xdr:cNvPr id="48131" name="Object 3" hidden="1">
              <a:extLst>
                <a:ext uri="{63B3BB69-23CF-44E3-9099-C40C66FF867C}">
                  <a14:compatExt spid="_x0000_s48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495300</xdr:colOff>
          <xdr:row>28</xdr:row>
          <xdr:rowOff>152400</xdr:rowOff>
        </xdr:from>
        <xdr:to>
          <xdr:col>15</xdr:col>
          <xdr:colOff>152400</xdr:colOff>
          <xdr:row>30</xdr:row>
          <xdr:rowOff>161925</xdr:rowOff>
        </xdr:to>
        <xdr:sp macro="" textlink="">
          <xdr:nvSpPr>
            <xdr:cNvPr id="48132" name="Object 4" hidden="1">
              <a:extLst>
                <a:ext uri="{63B3BB69-23CF-44E3-9099-C40C66FF867C}">
                  <a14:compatExt spid="_x0000_s48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51</xdr:row>
          <xdr:rowOff>0</xdr:rowOff>
        </xdr:from>
        <xdr:to>
          <xdr:col>2</xdr:col>
          <xdr:colOff>57150</xdr:colOff>
          <xdr:row>53</xdr:row>
          <xdr:rowOff>9525</xdr:rowOff>
        </xdr:to>
        <xdr:sp macro="" textlink="">
          <xdr:nvSpPr>
            <xdr:cNvPr id="48133" name="Object 5" hidden="1">
              <a:extLst>
                <a:ext uri="{63B3BB69-23CF-44E3-9099-C40C66FF867C}">
                  <a14:compatExt spid="_x0000_s48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7</xdr:row>
      <xdr:rowOff>9525</xdr:rowOff>
    </xdr:from>
    <xdr:to>
      <xdr:col>2</xdr:col>
      <xdr:colOff>175932</xdr:colOff>
      <xdr:row>8</xdr:row>
      <xdr:rowOff>133351</xdr:rowOff>
    </xdr:to>
    <xdr:sp macro="" textlink="">
      <xdr:nvSpPr>
        <xdr:cNvPr id="2" name="Object 14" hidden="1"/>
        <xdr:cNvSpPr>
          <a:spLocks noChangeArrowheads="1"/>
        </xdr:cNvSpPr>
      </xdr:nvSpPr>
      <xdr:spPr bwMode="auto">
        <a:xfrm>
          <a:off x="47625" y="1009650"/>
          <a:ext cx="595032" cy="4095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51</xdr:row>
      <xdr:rowOff>76200</xdr:rowOff>
    </xdr:from>
    <xdr:to>
      <xdr:col>2</xdr:col>
      <xdr:colOff>223557</xdr:colOff>
      <xdr:row>52</xdr:row>
      <xdr:rowOff>142875</xdr:rowOff>
    </xdr:to>
    <xdr:sp macro="" textlink="">
      <xdr:nvSpPr>
        <xdr:cNvPr id="3" name="Object 15" hidden="1"/>
        <xdr:cNvSpPr>
          <a:spLocks noChangeArrowheads="1"/>
        </xdr:cNvSpPr>
      </xdr:nvSpPr>
      <xdr:spPr bwMode="auto">
        <a:xfrm>
          <a:off x="152400" y="9877425"/>
          <a:ext cx="537882" cy="3524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13</xdr:col>
      <xdr:colOff>133350</xdr:colOff>
      <xdr:row>29</xdr:row>
      <xdr:rowOff>133350</xdr:rowOff>
    </xdr:from>
    <xdr:to>
      <xdr:col>16</xdr:col>
      <xdr:colOff>76200</xdr:colOff>
      <xdr:row>30</xdr:row>
      <xdr:rowOff>133351</xdr:rowOff>
    </xdr:to>
    <xdr:sp macro="" textlink="">
      <xdr:nvSpPr>
        <xdr:cNvPr id="4" name="Object 16" hidden="1"/>
        <xdr:cNvSpPr>
          <a:spLocks noChangeArrowheads="1"/>
        </xdr:cNvSpPr>
      </xdr:nvSpPr>
      <xdr:spPr bwMode="auto">
        <a:xfrm>
          <a:off x="7477125" y="5534025"/>
          <a:ext cx="495300" cy="2857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29</xdr:row>
      <xdr:rowOff>76200</xdr:rowOff>
    </xdr:from>
    <xdr:to>
      <xdr:col>2</xdr:col>
      <xdr:colOff>185457</xdr:colOff>
      <xdr:row>30</xdr:row>
      <xdr:rowOff>114300</xdr:rowOff>
    </xdr:to>
    <xdr:sp macro="" textlink="">
      <xdr:nvSpPr>
        <xdr:cNvPr id="5" name="Object 17" hidden="1"/>
        <xdr:cNvSpPr>
          <a:spLocks noChangeArrowheads="1"/>
        </xdr:cNvSpPr>
      </xdr:nvSpPr>
      <xdr:spPr bwMode="auto">
        <a:xfrm>
          <a:off x="133350" y="5476875"/>
          <a:ext cx="518832" cy="3143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13</xdr:col>
      <xdr:colOff>47625</xdr:colOff>
      <xdr:row>7</xdr:row>
      <xdr:rowOff>0</xdr:rowOff>
    </xdr:from>
    <xdr:to>
      <xdr:col>16</xdr:col>
      <xdr:colOff>99733</xdr:colOff>
      <xdr:row>8</xdr:row>
      <xdr:rowOff>123826</xdr:rowOff>
    </xdr:to>
    <xdr:sp macro="" textlink="">
      <xdr:nvSpPr>
        <xdr:cNvPr id="6" name="Object 33" hidden="1"/>
        <xdr:cNvSpPr>
          <a:spLocks noChangeArrowheads="1"/>
        </xdr:cNvSpPr>
      </xdr:nvSpPr>
      <xdr:spPr bwMode="auto">
        <a:xfrm>
          <a:off x="7391400" y="1000125"/>
          <a:ext cx="604558" cy="4095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</xdr:col>
      <xdr:colOff>66675</xdr:colOff>
      <xdr:row>29</xdr:row>
      <xdr:rowOff>9525</xdr:rowOff>
    </xdr:from>
    <xdr:to>
      <xdr:col>2</xdr:col>
      <xdr:colOff>194982</xdr:colOff>
      <xdr:row>30</xdr:row>
      <xdr:rowOff>133351</xdr:rowOff>
    </xdr:to>
    <xdr:sp macro="" textlink="">
      <xdr:nvSpPr>
        <xdr:cNvPr id="7" name="Object 34" hidden="1"/>
        <xdr:cNvSpPr>
          <a:spLocks noChangeArrowheads="1"/>
        </xdr:cNvSpPr>
      </xdr:nvSpPr>
      <xdr:spPr bwMode="auto">
        <a:xfrm>
          <a:off x="66675" y="5410200"/>
          <a:ext cx="595032" cy="4095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13</xdr:col>
      <xdr:colOff>66675</xdr:colOff>
      <xdr:row>29</xdr:row>
      <xdr:rowOff>9525</xdr:rowOff>
    </xdr:from>
    <xdr:to>
      <xdr:col>16</xdr:col>
      <xdr:colOff>118783</xdr:colOff>
      <xdr:row>30</xdr:row>
      <xdr:rowOff>133351</xdr:rowOff>
    </xdr:to>
    <xdr:sp macro="" textlink="">
      <xdr:nvSpPr>
        <xdr:cNvPr id="8" name="Object 35" hidden="1"/>
        <xdr:cNvSpPr>
          <a:spLocks noChangeArrowheads="1"/>
        </xdr:cNvSpPr>
      </xdr:nvSpPr>
      <xdr:spPr bwMode="auto">
        <a:xfrm>
          <a:off x="7410450" y="5410200"/>
          <a:ext cx="604558" cy="4095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</xdr:col>
      <xdr:colOff>85725</xdr:colOff>
      <xdr:row>51</xdr:row>
      <xdr:rowOff>9525</xdr:rowOff>
    </xdr:from>
    <xdr:to>
      <xdr:col>2</xdr:col>
      <xdr:colOff>214032</xdr:colOff>
      <xdr:row>52</xdr:row>
      <xdr:rowOff>133350</xdr:rowOff>
    </xdr:to>
    <xdr:sp macro="" textlink="">
      <xdr:nvSpPr>
        <xdr:cNvPr id="9" name="Object 36" hidden="1"/>
        <xdr:cNvSpPr>
          <a:spLocks noChangeArrowheads="1"/>
        </xdr:cNvSpPr>
      </xdr:nvSpPr>
      <xdr:spPr bwMode="auto">
        <a:xfrm>
          <a:off x="85725" y="9810750"/>
          <a:ext cx="595032" cy="4095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13</xdr:col>
      <xdr:colOff>152400</xdr:colOff>
      <xdr:row>51</xdr:row>
      <xdr:rowOff>76200</xdr:rowOff>
    </xdr:from>
    <xdr:ext cx="533400" cy="359149"/>
    <xdr:sp macro="" textlink="">
      <xdr:nvSpPr>
        <xdr:cNvPr id="10" name="Object 15" hidden="1"/>
        <xdr:cNvSpPr>
          <a:spLocks noChangeArrowheads="1"/>
        </xdr:cNvSpPr>
      </xdr:nvSpPr>
      <xdr:spPr bwMode="auto">
        <a:xfrm>
          <a:off x="7496175" y="9877425"/>
          <a:ext cx="533400" cy="35914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13</xdr:col>
      <xdr:colOff>85725</xdr:colOff>
      <xdr:row>51</xdr:row>
      <xdr:rowOff>9525</xdr:rowOff>
    </xdr:from>
    <xdr:ext cx="590550" cy="416299"/>
    <xdr:sp macro="" textlink="">
      <xdr:nvSpPr>
        <xdr:cNvPr id="11" name="Object 36" hidden="1"/>
        <xdr:cNvSpPr>
          <a:spLocks noChangeArrowheads="1"/>
        </xdr:cNvSpPr>
      </xdr:nvSpPr>
      <xdr:spPr bwMode="auto">
        <a:xfrm>
          <a:off x="7429500" y="9810750"/>
          <a:ext cx="590550" cy="41629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51</xdr:row>
      <xdr:rowOff>133350</xdr:rowOff>
    </xdr:from>
    <xdr:ext cx="491378" cy="292474"/>
    <xdr:sp macro="" textlink="">
      <xdr:nvSpPr>
        <xdr:cNvPr id="12" name="Object 16" hidden="1"/>
        <xdr:cNvSpPr>
          <a:spLocks noChangeArrowheads="1"/>
        </xdr:cNvSpPr>
      </xdr:nvSpPr>
      <xdr:spPr bwMode="auto">
        <a:xfrm>
          <a:off x="133350" y="9934575"/>
          <a:ext cx="491378" cy="29247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1</xdr:col>
      <xdr:colOff>66675</xdr:colOff>
      <xdr:row>51</xdr:row>
      <xdr:rowOff>9525</xdr:rowOff>
    </xdr:from>
    <xdr:ext cx="600636" cy="416299"/>
    <xdr:sp macro="" textlink="">
      <xdr:nvSpPr>
        <xdr:cNvPr id="13" name="Object 35" hidden="1"/>
        <xdr:cNvSpPr>
          <a:spLocks noChangeArrowheads="1"/>
        </xdr:cNvSpPr>
      </xdr:nvSpPr>
      <xdr:spPr bwMode="auto">
        <a:xfrm>
          <a:off x="66675" y="9810750"/>
          <a:ext cx="600636" cy="41629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13</xdr:col>
      <xdr:colOff>133350</xdr:colOff>
      <xdr:row>29</xdr:row>
      <xdr:rowOff>76200</xdr:rowOff>
    </xdr:from>
    <xdr:ext cx="514350" cy="317687"/>
    <xdr:sp macro="" textlink="">
      <xdr:nvSpPr>
        <xdr:cNvPr id="14" name="Object 17" hidden="1"/>
        <xdr:cNvSpPr>
          <a:spLocks noChangeArrowheads="1"/>
        </xdr:cNvSpPr>
      </xdr:nvSpPr>
      <xdr:spPr bwMode="auto">
        <a:xfrm>
          <a:off x="7477125" y="5476875"/>
          <a:ext cx="514350" cy="31768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13</xdr:col>
      <xdr:colOff>66675</xdr:colOff>
      <xdr:row>29</xdr:row>
      <xdr:rowOff>9525</xdr:rowOff>
    </xdr:from>
    <xdr:ext cx="590550" cy="416299"/>
    <xdr:sp macro="" textlink="">
      <xdr:nvSpPr>
        <xdr:cNvPr id="15" name="Object 34" hidden="1"/>
        <xdr:cNvSpPr>
          <a:spLocks noChangeArrowheads="1"/>
        </xdr:cNvSpPr>
      </xdr:nvSpPr>
      <xdr:spPr bwMode="auto">
        <a:xfrm>
          <a:off x="7410450" y="5410200"/>
          <a:ext cx="590550" cy="41629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1</xdr:col>
      <xdr:colOff>47625</xdr:colOff>
      <xdr:row>29</xdr:row>
      <xdr:rowOff>0</xdr:rowOff>
    </xdr:from>
    <xdr:ext cx="600636" cy="412937"/>
    <xdr:sp macro="" textlink="">
      <xdr:nvSpPr>
        <xdr:cNvPr id="16" name="Object 33" hidden="1"/>
        <xdr:cNvSpPr>
          <a:spLocks noChangeArrowheads="1"/>
        </xdr:cNvSpPr>
      </xdr:nvSpPr>
      <xdr:spPr bwMode="auto">
        <a:xfrm>
          <a:off x="47625" y="5400675"/>
          <a:ext cx="600636" cy="41293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13</xdr:col>
      <xdr:colOff>47625</xdr:colOff>
      <xdr:row>7</xdr:row>
      <xdr:rowOff>9525</xdr:rowOff>
    </xdr:from>
    <xdr:ext cx="590550" cy="416299"/>
    <xdr:sp macro="" textlink="">
      <xdr:nvSpPr>
        <xdr:cNvPr id="17" name="Object 14" hidden="1"/>
        <xdr:cNvSpPr>
          <a:spLocks noChangeArrowheads="1"/>
        </xdr:cNvSpPr>
      </xdr:nvSpPr>
      <xdr:spPr bwMode="auto">
        <a:xfrm>
          <a:off x="7391400" y="1009650"/>
          <a:ext cx="590550" cy="41629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1</xdr:col>
      <xdr:colOff>161925</xdr:colOff>
      <xdr:row>7</xdr:row>
      <xdr:rowOff>104775</xdr:rowOff>
    </xdr:from>
    <xdr:to>
      <xdr:col>2</xdr:col>
      <xdr:colOff>190500</xdr:colOff>
      <xdr:row>8</xdr:row>
      <xdr:rowOff>114300</xdr:rowOff>
    </xdr:to>
    <xdr:sp macro="" textlink="">
      <xdr:nvSpPr>
        <xdr:cNvPr id="18" name="Object 9" hidden="1"/>
        <xdr:cNvSpPr>
          <a:spLocks noChangeArrowheads="1"/>
        </xdr:cNvSpPr>
      </xdr:nvSpPr>
      <xdr:spPr bwMode="auto">
        <a:xfrm>
          <a:off x="161925" y="1104900"/>
          <a:ext cx="495300" cy="2857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1</xdr:col>
      <xdr:colOff>200025</xdr:colOff>
      <xdr:row>7</xdr:row>
      <xdr:rowOff>76200</xdr:rowOff>
    </xdr:from>
    <xdr:ext cx="476250" cy="304800"/>
    <xdr:sp macro="" textlink="">
      <xdr:nvSpPr>
        <xdr:cNvPr id="19" name="Object 8" hidden="1"/>
        <xdr:cNvSpPr>
          <a:spLocks noChangeArrowheads="1"/>
        </xdr:cNvSpPr>
      </xdr:nvSpPr>
      <xdr:spPr bwMode="auto">
        <a:xfrm>
          <a:off x="180975" y="1076325"/>
          <a:ext cx="476250" cy="304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7</xdr:row>
      <xdr:rowOff>9525</xdr:rowOff>
    </xdr:from>
    <xdr:ext cx="628650" cy="390525"/>
    <xdr:sp macro="" textlink="">
      <xdr:nvSpPr>
        <xdr:cNvPr id="20" name="Object 6" hidden="1"/>
        <xdr:cNvSpPr>
          <a:spLocks noChangeArrowheads="1"/>
        </xdr:cNvSpPr>
      </xdr:nvSpPr>
      <xdr:spPr bwMode="auto">
        <a:xfrm>
          <a:off x="180975" y="1009650"/>
          <a:ext cx="628650" cy="390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1</xdr:col>
      <xdr:colOff>19050</xdr:colOff>
      <xdr:row>7</xdr:row>
      <xdr:rowOff>9525</xdr:rowOff>
    </xdr:from>
    <xdr:ext cx="552450" cy="409575"/>
    <xdr:sp macro="" textlink="">
      <xdr:nvSpPr>
        <xdr:cNvPr id="21" name="Object 14" hidden="1"/>
        <xdr:cNvSpPr>
          <a:spLocks noChangeArrowheads="1"/>
        </xdr:cNvSpPr>
      </xdr:nvSpPr>
      <xdr:spPr bwMode="auto">
        <a:xfrm>
          <a:off x="200025" y="1009650"/>
          <a:ext cx="552450" cy="4095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1</xdr:col>
      <xdr:colOff>85725</xdr:colOff>
      <xdr:row>7</xdr:row>
      <xdr:rowOff>0</xdr:rowOff>
    </xdr:from>
    <xdr:ext cx="581025" cy="419100"/>
    <xdr:sp macro="" textlink="">
      <xdr:nvSpPr>
        <xdr:cNvPr id="22" name="Object 56" hidden="1"/>
        <xdr:cNvSpPr>
          <a:spLocks noChangeArrowheads="1"/>
        </xdr:cNvSpPr>
      </xdr:nvSpPr>
      <xdr:spPr bwMode="auto">
        <a:xfrm>
          <a:off x="85725" y="1000125"/>
          <a:ext cx="581025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1</xdr:col>
      <xdr:colOff>85725</xdr:colOff>
      <xdr:row>7</xdr:row>
      <xdr:rowOff>0</xdr:rowOff>
    </xdr:from>
    <xdr:ext cx="581025" cy="419100"/>
    <xdr:sp macro="" textlink="">
      <xdr:nvSpPr>
        <xdr:cNvPr id="23" name="Object 56" hidden="1"/>
        <xdr:cNvSpPr>
          <a:spLocks noChangeArrowheads="1"/>
        </xdr:cNvSpPr>
      </xdr:nvSpPr>
      <xdr:spPr bwMode="auto">
        <a:xfrm>
          <a:off x="85725" y="1000125"/>
          <a:ext cx="581025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>
    <xdr:from>
      <xdr:col>1</xdr:col>
      <xdr:colOff>45386</xdr:colOff>
      <xdr:row>8</xdr:row>
      <xdr:rowOff>20300</xdr:rowOff>
    </xdr:from>
    <xdr:to>
      <xdr:col>1</xdr:col>
      <xdr:colOff>443313</xdr:colOff>
      <xdr:row>9</xdr:row>
      <xdr:rowOff>46163</xdr:rowOff>
    </xdr:to>
    <xdr:grpSp>
      <xdr:nvGrpSpPr>
        <xdr:cNvPr id="24" name="Группа 23"/>
        <xdr:cNvGrpSpPr>
          <a:grpSpLocks noChangeAspect="1"/>
        </xdr:cNvGrpSpPr>
      </xdr:nvGrpSpPr>
      <xdr:grpSpPr>
        <a:xfrm>
          <a:off x="188261" y="1401425"/>
          <a:ext cx="397927" cy="197313"/>
          <a:chOff x="247169" y="1578784"/>
          <a:chExt cx="534799" cy="162360"/>
        </a:xfrm>
      </xdr:grpSpPr>
      <xdr:sp macro="" textlink="">
        <xdr:nvSpPr>
          <xdr:cNvPr id="25" name="TextBox 24"/>
          <xdr:cNvSpPr txBox="1"/>
        </xdr:nvSpPr>
        <xdr:spPr>
          <a:xfrm>
            <a:off x="513498" y="1578784"/>
            <a:ext cx="268470" cy="9393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lIns="0" tIns="0" rIns="0" bIns="0" rtlCol="0" anchor="t">
            <a:noAutofit/>
          </a:bodyPr>
          <a:lstStyle/>
          <a:p>
            <a:pPr algn="l"/>
            <a:r>
              <a:rPr lang="ru-RU" sz="500" b="1" baseline="0">
                <a:solidFill>
                  <a:schemeClr val="dk1"/>
                </a:solidFill>
              </a:rPr>
              <a:t>Ширин</a:t>
            </a:r>
            <a:r>
              <a:rPr lang="ru-RU" sz="500" baseline="0">
                <a:solidFill>
                  <a:schemeClr val="dk1"/>
                </a:solidFill>
              </a:rPr>
              <a:t>а</a:t>
            </a:r>
          </a:p>
        </xdr:txBody>
      </xdr:sp>
      <xdr:sp macro="" textlink="">
        <xdr:nvSpPr>
          <xdr:cNvPr id="26" name="TextBox 25"/>
          <xdr:cNvSpPr txBox="1"/>
        </xdr:nvSpPr>
        <xdr:spPr>
          <a:xfrm>
            <a:off x="247169" y="1647208"/>
            <a:ext cx="232884" cy="9393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lIns="0" tIns="0" rIns="0" bIns="0" rtlCol="0" anchor="t">
            <a:noAutofit/>
          </a:bodyPr>
          <a:lstStyle/>
          <a:p>
            <a:pPr algn="l"/>
            <a:r>
              <a:rPr lang="ru-RU" sz="500" baseline="0">
                <a:solidFill>
                  <a:schemeClr val="dk1"/>
                </a:solidFill>
              </a:rPr>
              <a:t>Высота</a:t>
            </a:r>
          </a:p>
        </xdr:txBody>
      </xdr:sp>
    </xdr:grpSp>
    <xdr:clientData/>
  </xdr:twoCellAnchor>
  <xdr:oneCellAnchor>
    <xdr:from>
      <xdr:col>13</xdr:col>
      <xdr:colOff>47625</xdr:colOff>
      <xdr:row>7</xdr:row>
      <xdr:rowOff>9525</xdr:rowOff>
    </xdr:from>
    <xdr:ext cx="598345" cy="404606"/>
    <xdr:sp macro="" textlink="">
      <xdr:nvSpPr>
        <xdr:cNvPr id="27" name="Object 14" hidden="1"/>
        <xdr:cNvSpPr>
          <a:spLocks noChangeArrowheads="1"/>
        </xdr:cNvSpPr>
      </xdr:nvSpPr>
      <xdr:spPr bwMode="auto">
        <a:xfrm>
          <a:off x="7391400" y="1009650"/>
          <a:ext cx="598345" cy="40460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13</xdr:col>
      <xdr:colOff>161925</xdr:colOff>
      <xdr:row>7</xdr:row>
      <xdr:rowOff>104775</xdr:rowOff>
    </xdr:from>
    <xdr:ext cx="498613" cy="283265"/>
    <xdr:sp macro="" textlink="">
      <xdr:nvSpPr>
        <xdr:cNvPr id="28" name="Object 9" hidden="1"/>
        <xdr:cNvSpPr>
          <a:spLocks noChangeArrowheads="1"/>
        </xdr:cNvSpPr>
      </xdr:nvSpPr>
      <xdr:spPr bwMode="auto">
        <a:xfrm>
          <a:off x="7505700" y="1104900"/>
          <a:ext cx="498613" cy="28326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13</xdr:col>
      <xdr:colOff>200025</xdr:colOff>
      <xdr:row>7</xdr:row>
      <xdr:rowOff>76200</xdr:rowOff>
    </xdr:from>
    <xdr:ext cx="476250" cy="304800"/>
    <xdr:sp macro="" textlink="">
      <xdr:nvSpPr>
        <xdr:cNvPr id="29" name="Object 8" hidden="1"/>
        <xdr:cNvSpPr>
          <a:spLocks noChangeArrowheads="1"/>
        </xdr:cNvSpPr>
      </xdr:nvSpPr>
      <xdr:spPr bwMode="auto">
        <a:xfrm>
          <a:off x="7524750" y="1076325"/>
          <a:ext cx="476250" cy="304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13</xdr:col>
      <xdr:colOff>190500</xdr:colOff>
      <xdr:row>7</xdr:row>
      <xdr:rowOff>9525</xdr:rowOff>
    </xdr:from>
    <xdr:ext cx="628650" cy="390525"/>
    <xdr:sp macro="" textlink="">
      <xdr:nvSpPr>
        <xdr:cNvPr id="30" name="Object 6" hidden="1"/>
        <xdr:cNvSpPr>
          <a:spLocks noChangeArrowheads="1"/>
        </xdr:cNvSpPr>
      </xdr:nvSpPr>
      <xdr:spPr bwMode="auto">
        <a:xfrm>
          <a:off x="7524750" y="1009650"/>
          <a:ext cx="628650" cy="390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14</xdr:col>
      <xdr:colOff>19050</xdr:colOff>
      <xdr:row>7</xdr:row>
      <xdr:rowOff>9525</xdr:rowOff>
    </xdr:from>
    <xdr:ext cx="552450" cy="409575"/>
    <xdr:sp macro="" textlink="">
      <xdr:nvSpPr>
        <xdr:cNvPr id="31" name="Object 14" hidden="1"/>
        <xdr:cNvSpPr>
          <a:spLocks noChangeArrowheads="1"/>
        </xdr:cNvSpPr>
      </xdr:nvSpPr>
      <xdr:spPr bwMode="auto">
        <a:xfrm>
          <a:off x="7543800" y="1009650"/>
          <a:ext cx="552450" cy="4095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13</xdr:col>
      <xdr:colOff>85725</xdr:colOff>
      <xdr:row>7</xdr:row>
      <xdr:rowOff>0</xdr:rowOff>
    </xdr:from>
    <xdr:ext cx="581025" cy="419100"/>
    <xdr:sp macro="" textlink="">
      <xdr:nvSpPr>
        <xdr:cNvPr id="32" name="Object 56" hidden="1"/>
        <xdr:cNvSpPr>
          <a:spLocks noChangeArrowheads="1"/>
        </xdr:cNvSpPr>
      </xdr:nvSpPr>
      <xdr:spPr bwMode="auto">
        <a:xfrm>
          <a:off x="7429500" y="1000125"/>
          <a:ext cx="581025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13</xdr:col>
      <xdr:colOff>85725</xdr:colOff>
      <xdr:row>7</xdr:row>
      <xdr:rowOff>0</xdr:rowOff>
    </xdr:from>
    <xdr:ext cx="581025" cy="419100"/>
    <xdr:sp macro="" textlink="">
      <xdr:nvSpPr>
        <xdr:cNvPr id="33" name="Object 56" hidden="1"/>
        <xdr:cNvSpPr>
          <a:spLocks noChangeArrowheads="1"/>
        </xdr:cNvSpPr>
      </xdr:nvSpPr>
      <xdr:spPr bwMode="auto">
        <a:xfrm>
          <a:off x="7429500" y="1000125"/>
          <a:ext cx="581025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>
    <xdr:from>
      <xdr:col>14</xdr:col>
      <xdr:colOff>45386</xdr:colOff>
      <xdr:row>8</xdr:row>
      <xdr:rowOff>20303</xdr:rowOff>
    </xdr:from>
    <xdr:to>
      <xdr:col>14</xdr:col>
      <xdr:colOff>443313</xdr:colOff>
      <xdr:row>9</xdr:row>
      <xdr:rowOff>46174</xdr:rowOff>
    </xdr:to>
    <xdr:grpSp>
      <xdr:nvGrpSpPr>
        <xdr:cNvPr id="34" name="Группа 33"/>
        <xdr:cNvGrpSpPr>
          <a:grpSpLocks noChangeAspect="1"/>
        </xdr:cNvGrpSpPr>
      </xdr:nvGrpSpPr>
      <xdr:grpSpPr>
        <a:xfrm>
          <a:off x="5074586" y="1401428"/>
          <a:ext cx="397927" cy="197321"/>
          <a:chOff x="247169" y="1578778"/>
          <a:chExt cx="534799" cy="162366"/>
        </a:xfrm>
      </xdr:grpSpPr>
      <xdr:sp macro="" textlink="">
        <xdr:nvSpPr>
          <xdr:cNvPr id="35" name="TextBox 34"/>
          <xdr:cNvSpPr txBox="1"/>
        </xdr:nvSpPr>
        <xdr:spPr>
          <a:xfrm>
            <a:off x="513498" y="1578778"/>
            <a:ext cx="268470" cy="9393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lIns="0" tIns="0" rIns="0" bIns="0" rtlCol="0" anchor="t">
            <a:noAutofit/>
          </a:bodyPr>
          <a:lstStyle/>
          <a:p>
            <a:pPr algn="l"/>
            <a:r>
              <a:rPr lang="ru-RU" sz="500" baseline="0">
                <a:solidFill>
                  <a:schemeClr val="dk1"/>
                </a:solidFill>
              </a:rPr>
              <a:t>Ширина</a:t>
            </a:r>
          </a:p>
        </xdr:txBody>
      </xdr:sp>
      <xdr:sp macro="" textlink="">
        <xdr:nvSpPr>
          <xdr:cNvPr id="36" name="TextBox 35"/>
          <xdr:cNvSpPr txBox="1"/>
        </xdr:nvSpPr>
        <xdr:spPr>
          <a:xfrm>
            <a:off x="247169" y="1647208"/>
            <a:ext cx="232884" cy="9393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lIns="0" tIns="0" rIns="0" bIns="0" rtlCol="0" anchor="t">
            <a:noAutofit/>
          </a:bodyPr>
          <a:lstStyle/>
          <a:p>
            <a:pPr algn="l"/>
            <a:r>
              <a:rPr lang="ru-RU" sz="500" baseline="0">
                <a:solidFill>
                  <a:schemeClr val="dk1"/>
                </a:solidFill>
              </a:rPr>
              <a:t>Высота</a:t>
            </a:r>
          </a:p>
        </xdr:txBody>
      </xdr:sp>
    </xdr:grpSp>
    <xdr:clientData/>
  </xdr:twoCellAnchor>
  <xdr:oneCellAnchor>
    <xdr:from>
      <xdr:col>13</xdr:col>
      <xdr:colOff>47625</xdr:colOff>
      <xdr:row>29</xdr:row>
      <xdr:rowOff>9525</xdr:rowOff>
    </xdr:from>
    <xdr:ext cx="595032" cy="409576"/>
    <xdr:sp macro="" textlink="">
      <xdr:nvSpPr>
        <xdr:cNvPr id="37" name="Object 14" hidden="1"/>
        <xdr:cNvSpPr>
          <a:spLocks noChangeArrowheads="1"/>
        </xdr:cNvSpPr>
      </xdr:nvSpPr>
      <xdr:spPr bwMode="auto">
        <a:xfrm>
          <a:off x="7391400" y="5410200"/>
          <a:ext cx="595032" cy="4095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13</xdr:col>
      <xdr:colOff>161925</xdr:colOff>
      <xdr:row>29</xdr:row>
      <xdr:rowOff>104775</xdr:rowOff>
    </xdr:from>
    <xdr:ext cx="495300" cy="285750"/>
    <xdr:sp macro="" textlink="">
      <xdr:nvSpPr>
        <xdr:cNvPr id="38" name="Object 9" hidden="1"/>
        <xdr:cNvSpPr>
          <a:spLocks noChangeArrowheads="1"/>
        </xdr:cNvSpPr>
      </xdr:nvSpPr>
      <xdr:spPr bwMode="auto">
        <a:xfrm>
          <a:off x="7505700" y="5505450"/>
          <a:ext cx="495300" cy="2857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13</xdr:col>
      <xdr:colOff>200025</xdr:colOff>
      <xdr:row>29</xdr:row>
      <xdr:rowOff>76200</xdr:rowOff>
    </xdr:from>
    <xdr:ext cx="476250" cy="304800"/>
    <xdr:sp macro="" textlink="">
      <xdr:nvSpPr>
        <xdr:cNvPr id="39" name="Object 8" hidden="1"/>
        <xdr:cNvSpPr>
          <a:spLocks noChangeArrowheads="1"/>
        </xdr:cNvSpPr>
      </xdr:nvSpPr>
      <xdr:spPr bwMode="auto">
        <a:xfrm>
          <a:off x="7524750" y="5476875"/>
          <a:ext cx="476250" cy="304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13</xdr:col>
      <xdr:colOff>190500</xdr:colOff>
      <xdr:row>29</xdr:row>
      <xdr:rowOff>9525</xdr:rowOff>
    </xdr:from>
    <xdr:ext cx="628650" cy="390525"/>
    <xdr:sp macro="" textlink="">
      <xdr:nvSpPr>
        <xdr:cNvPr id="40" name="Object 6" hidden="1"/>
        <xdr:cNvSpPr>
          <a:spLocks noChangeArrowheads="1"/>
        </xdr:cNvSpPr>
      </xdr:nvSpPr>
      <xdr:spPr bwMode="auto">
        <a:xfrm>
          <a:off x="7524750" y="5410200"/>
          <a:ext cx="628650" cy="390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14</xdr:col>
      <xdr:colOff>19050</xdr:colOff>
      <xdr:row>29</xdr:row>
      <xdr:rowOff>9525</xdr:rowOff>
    </xdr:from>
    <xdr:ext cx="552450" cy="409575"/>
    <xdr:sp macro="" textlink="">
      <xdr:nvSpPr>
        <xdr:cNvPr id="41" name="Object 14" hidden="1"/>
        <xdr:cNvSpPr>
          <a:spLocks noChangeArrowheads="1"/>
        </xdr:cNvSpPr>
      </xdr:nvSpPr>
      <xdr:spPr bwMode="auto">
        <a:xfrm>
          <a:off x="7543800" y="5410200"/>
          <a:ext cx="552450" cy="4095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13</xdr:col>
      <xdr:colOff>85725</xdr:colOff>
      <xdr:row>29</xdr:row>
      <xdr:rowOff>0</xdr:rowOff>
    </xdr:from>
    <xdr:ext cx="581025" cy="419100"/>
    <xdr:sp macro="" textlink="">
      <xdr:nvSpPr>
        <xdr:cNvPr id="42" name="Object 56" hidden="1"/>
        <xdr:cNvSpPr>
          <a:spLocks noChangeArrowheads="1"/>
        </xdr:cNvSpPr>
      </xdr:nvSpPr>
      <xdr:spPr bwMode="auto">
        <a:xfrm>
          <a:off x="7429500" y="5400675"/>
          <a:ext cx="581025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13</xdr:col>
      <xdr:colOff>85725</xdr:colOff>
      <xdr:row>29</xdr:row>
      <xdr:rowOff>0</xdr:rowOff>
    </xdr:from>
    <xdr:ext cx="581025" cy="419100"/>
    <xdr:sp macro="" textlink="">
      <xdr:nvSpPr>
        <xdr:cNvPr id="43" name="Object 56" hidden="1"/>
        <xdr:cNvSpPr>
          <a:spLocks noChangeArrowheads="1"/>
        </xdr:cNvSpPr>
      </xdr:nvSpPr>
      <xdr:spPr bwMode="auto">
        <a:xfrm>
          <a:off x="7429500" y="5400675"/>
          <a:ext cx="581025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>
    <xdr:from>
      <xdr:col>14</xdr:col>
      <xdr:colOff>45386</xdr:colOff>
      <xdr:row>30</xdr:row>
      <xdr:rowOff>20303</xdr:rowOff>
    </xdr:from>
    <xdr:to>
      <xdr:col>14</xdr:col>
      <xdr:colOff>443313</xdr:colOff>
      <xdr:row>31</xdr:row>
      <xdr:rowOff>46174</xdr:rowOff>
    </xdr:to>
    <xdr:grpSp>
      <xdr:nvGrpSpPr>
        <xdr:cNvPr id="44" name="Группа 43"/>
        <xdr:cNvGrpSpPr>
          <a:grpSpLocks noChangeAspect="1"/>
        </xdr:cNvGrpSpPr>
      </xdr:nvGrpSpPr>
      <xdr:grpSpPr>
        <a:xfrm>
          <a:off x="5074586" y="5030453"/>
          <a:ext cx="397927" cy="197321"/>
          <a:chOff x="247169" y="1578778"/>
          <a:chExt cx="534799" cy="162366"/>
        </a:xfrm>
      </xdr:grpSpPr>
      <xdr:sp macro="" textlink="">
        <xdr:nvSpPr>
          <xdr:cNvPr id="45" name="TextBox 44"/>
          <xdr:cNvSpPr txBox="1"/>
        </xdr:nvSpPr>
        <xdr:spPr>
          <a:xfrm>
            <a:off x="513498" y="1578778"/>
            <a:ext cx="268470" cy="9393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lIns="0" tIns="0" rIns="0" bIns="0" rtlCol="0" anchor="t">
            <a:noAutofit/>
          </a:bodyPr>
          <a:lstStyle/>
          <a:p>
            <a:pPr algn="l"/>
            <a:r>
              <a:rPr lang="ru-RU" sz="500" baseline="0">
                <a:solidFill>
                  <a:schemeClr val="dk1"/>
                </a:solidFill>
              </a:rPr>
              <a:t>Ширина</a:t>
            </a:r>
          </a:p>
        </xdr:txBody>
      </xdr:sp>
      <xdr:sp macro="" textlink="">
        <xdr:nvSpPr>
          <xdr:cNvPr id="46" name="TextBox 45"/>
          <xdr:cNvSpPr txBox="1"/>
        </xdr:nvSpPr>
        <xdr:spPr>
          <a:xfrm>
            <a:off x="247169" y="1647208"/>
            <a:ext cx="232884" cy="9393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lIns="0" tIns="0" rIns="0" bIns="0" rtlCol="0" anchor="t">
            <a:noAutofit/>
          </a:bodyPr>
          <a:lstStyle/>
          <a:p>
            <a:pPr algn="l"/>
            <a:r>
              <a:rPr lang="ru-RU" sz="500" baseline="0">
                <a:solidFill>
                  <a:schemeClr val="dk1"/>
                </a:solidFill>
              </a:rPr>
              <a:t>Высота</a:t>
            </a:r>
          </a:p>
        </xdr:txBody>
      </xdr:sp>
    </xdr:grpSp>
    <xdr:clientData/>
  </xdr:twoCellAnchor>
  <xdr:oneCellAnchor>
    <xdr:from>
      <xdr:col>1</xdr:col>
      <xdr:colOff>47625</xdr:colOff>
      <xdr:row>29</xdr:row>
      <xdr:rowOff>9525</xdr:rowOff>
    </xdr:from>
    <xdr:ext cx="595032" cy="409576"/>
    <xdr:sp macro="" textlink="">
      <xdr:nvSpPr>
        <xdr:cNvPr id="47" name="Object 14" hidden="1"/>
        <xdr:cNvSpPr>
          <a:spLocks noChangeArrowheads="1"/>
        </xdr:cNvSpPr>
      </xdr:nvSpPr>
      <xdr:spPr bwMode="auto">
        <a:xfrm>
          <a:off x="47625" y="5410200"/>
          <a:ext cx="595032" cy="4095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1</xdr:col>
      <xdr:colOff>161925</xdr:colOff>
      <xdr:row>29</xdr:row>
      <xdr:rowOff>104775</xdr:rowOff>
    </xdr:from>
    <xdr:ext cx="495300" cy="285750"/>
    <xdr:sp macro="" textlink="">
      <xdr:nvSpPr>
        <xdr:cNvPr id="48" name="Object 9" hidden="1"/>
        <xdr:cNvSpPr>
          <a:spLocks noChangeArrowheads="1"/>
        </xdr:cNvSpPr>
      </xdr:nvSpPr>
      <xdr:spPr bwMode="auto">
        <a:xfrm>
          <a:off x="161925" y="5505450"/>
          <a:ext cx="495300" cy="2857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1</xdr:col>
      <xdr:colOff>200025</xdr:colOff>
      <xdr:row>29</xdr:row>
      <xdr:rowOff>76200</xdr:rowOff>
    </xdr:from>
    <xdr:ext cx="476250" cy="304800"/>
    <xdr:sp macro="" textlink="">
      <xdr:nvSpPr>
        <xdr:cNvPr id="49" name="Object 8" hidden="1"/>
        <xdr:cNvSpPr>
          <a:spLocks noChangeArrowheads="1"/>
        </xdr:cNvSpPr>
      </xdr:nvSpPr>
      <xdr:spPr bwMode="auto">
        <a:xfrm>
          <a:off x="180975" y="5476875"/>
          <a:ext cx="476250" cy="304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29</xdr:row>
      <xdr:rowOff>9525</xdr:rowOff>
    </xdr:from>
    <xdr:ext cx="628650" cy="390525"/>
    <xdr:sp macro="" textlink="">
      <xdr:nvSpPr>
        <xdr:cNvPr id="50" name="Object 6" hidden="1"/>
        <xdr:cNvSpPr>
          <a:spLocks noChangeArrowheads="1"/>
        </xdr:cNvSpPr>
      </xdr:nvSpPr>
      <xdr:spPr bwMode="auto">
        <a:xfrm>
          <a:off x="180975" y="5410200"/>
          <a:ext cx="628650" cy="390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1</xdr:col>
      <xdr:colOff>19050</xdr:colOff>
      <xdr:row>29</xdr:row>
      <xdr:rowOff>9525</xdr:rowOff>
    </xdr:from>
    <xdr:ext cx="552450" cy="409575"/>
    <xdr:sp macro="" textlink="">
      <xdr:nvSpPr>
        <xdr:cNvPr id="51" name="Object 14" hidden="1"/>
        <xdr:cNvSpPr>
          <a:spLocks noChangeArrowheads="1"/>
        </xdr:cNvSpPr>
      </xdr:nvSpPr>
      <xdr:spPr bwMode="auto">
        <a:xfrm>
          <a:off x="200025" y="5410200"/>
          <a:ext cx="552450" cy="4095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1</xdr:col>
      <xdr:colOff>85725</xdr:colOff>
      <xdr:row>29</xdr:row>
      <xdr:rowOff>0</xdr:rowOff>
    </xdr:from>
    <xdr:ext cx="581025" cy="419100"/>
    <xdr:sp macro="" textlink="">
      <xdr:nvSpPr>
        <xdr:cNvPr id="52" name="Object 56" hidden="1"/>
        <xdr:cNvSpPr>
          <a:spLocks noChangeArrowheads="1"/>
        </xdr:cNvSpPr>
      </xdr:nvSpPr>
      <xdr:spPr bwMode="auto">
        <a:xfrm>
          <a:off x="85725" y="5400675"/>
          <a:ext cx="581025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1</xdr:col>
      <xdr:colOff>85725</xdr:colOff>
      <xdr:row>29</xdr:row>
      <xdr:rowOff>0</xdr:rowOff>
    </xdr:from>
    <xdr:ext cx="581025" cy="419100"/>
    <xdr:sp macro="" textlink="">
      <xdr:nvSpPr>
        <xdr:cNvPr id="53" name="Object 56" hidden="1"/>
        <xdr:cNvSpPr>
          <a:spLocks noChangeArrowheads="1"/>
        </xdr:cNvSpPr>
      </xdr:nvSpPr>
      <xdr:spPr bwMode="auto">
        <a:xfrm>
          <a:off x="85725" y="5400675"/>
          <a:ext cx="581025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>
    <xdr:from>
      <xdr:col>1</xdr:col>
      <xdr:colOff>45386</xdr:colOff>
      <xdr:row>30</xdr:row>
      <xdr:rowOff>20303</xdr:rowOff>
    </xdr:from>
    <xdr:to>
      <xdr:col>1</xdr:col>
      <xdr:colOff>443313</xdr:colOff>
      <xdr:row>31</xdr:row>
      <xdr:rowOff>46174</xdr:rowOff>
    </xdr:to>
    <xdr:grpSp>
      <xdr:nvGrpSpPr>
        <xdr:cNvPr id="54" name="Группа 53"/>
        <xdr:cNvGrpSpPr>
          <a:grpSpLocks noChangeAspect="1"/>
        </xdr:cNvGrpSpPr>
      </xdr:nvGrpSpPr>
      <xdr:grpSpPr>
        <a:xfrm>
          <a:off x="188261" y="5030453"/>
          <a:ext cx="397927" cy="197321"/>
          <a:chOff x="247169" y="1578778"/>
          <a:chExt cx="534799" cy="162366"/>
        </a:xfrm>
      </xdr:grpSpPr>
      <xdr:sp macro="" textlink="">
        <xdr:nvSpPr>
          <xdr:cNvPr id="55" name="TextBox 54"/>
          <xdr:cNvSpPr txBox="1"/>
        </xdr:nvSpPr>
        <xdr:spPr>
          <a:xfrm>
            <a:off x="513498" y="1578778"/>
            <a:ext cx="268470" cy="9393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lIns="0" tIns="0" rIns="0" bIns="0" rtlCol="0" anchor="t">
            <a:noAutofit/>
          </a:bodyPr>
          <a:lstStyle/>
          <a:p>
            <a:pPr algn="l"/>
            <a:r>
              <a:rPr lang="ru-RU" sz="500" baseline="0">
                <a:solidFill>
                  <a:schemeClr val="dk1"/>
                </a:solidFill>
              </a:rPr>
              <a:t>Ширина</a:t>
            </a:r>
          </a:p>
        </xdr:txBody>
      </xdr:sp>
      <xdr:sp macro="" textlink="">
        <xdr:nvSpPr>
          <xdr:cNvPr id="56" name="TextBox 55"/>
          <xdr:cNvSpPr txBox="1"/>
        </xdr:nvSpPr>
        <xdr:spPr>
          <a:xfrm>
            <a:off x="247169" y="1647208"/>
            <a:ext cx="232884" cy="9393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lIns="0" tIns="0" rIns="0" bIns="0" rtlCol="0" anchor="t">
            <a:noAutofit/>
          </a:bodyPr>
          <a:lstStyle/>
          <a:p>
            <a:pPr algn="l"/>
            <a:r>
              <a:rPr lang="ru-RU" sz="500" baseline="0">
                <a:solidFill>
                  <a:schemeClr val="dk1"/>
                </a:solidFill>
              </a:rPr>
              <a:t>Высота</a:t>
            </a:r>
          </a:p>
        </xdr:txBody>
      </xdr:sp>
    </xdr:grpSp>
    <xdr:clientData/>
  </xdr:twoCellAnchor>
  <xdr:oneCellAnchor>
    <xdr:from>
      <xdr:col>1</xdr:col>
      <xdr:colOff>47625</xdr:colOff>
      <xdr:row>51</xdr:row>
      <xdr:rowOff>9525</xdr:rowOff>
    </xdr:from>
    <xdr:ext cx="595032" cy="409576"/>
    <xdr:sp macro="" textlink="">
      <xdr:nvSpPr>
        <xdr:cNvPr id="57" name="Object 14" hidden="1"/>
        <xdr:cNvSpPr>
          <a:spLocks noChangeArrowheads="1"/>
        </xdr:cNvSpPr>
      </xdr:nvSpPr>
      <xdr:spPr bwMode="auto">
        <a:xfrm>
          <a:off x="47625" y="9810750"/>
          <a:ext cx="595032" cy="4095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1</xdr:col>
      <xdr:colOff>161925</xdr:colOff>
      <xdr:row>51</xdr:row>
      <xdr:rowOff>104775</xdr:rowOff>
    </xdr:from>
    <xdr:ext cx="495300" cy="285750"/>
    <xdr:sp macro="" textlink="">
      <xdr:nvSpPr>
        <xdr:cNvPr id="58" name="Object 9" hidden="1"/>
        <xdr:cNvSpPr>
          <a:spLocks noChangeArrowheads="1"/>
        </xdr:cNvSpPr>
      </xdr:nvSpPr>
      <xdr:spPr bwMode="auto">
        <a:xfrm>
          <a:off x="161925" y="9906000"/>
          <a:ext cx="495300" cy="2857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1</xdr:col>
      <xdr:colOff>200025</xdr:colOff>
      <xdr:row>51</xdr:row>
      <xdr:rowOff>76200</xdr:rowOff>
    </xdr:from>
    <xdr:ext cx="476250" cy="304800"/>
    <xdr:sp macro="" textlink="">
      <xdr:nvSpPr>
        <xdr:cNvPr id="59" name="Object 8" hidden="1"/>
        <xdr:cNvSpPr>
          <a:spLocks noChangeArrowheads="1"/>
        </xdr:cNvSpPr>
      </xdr:nvSpPr>
      <xdr:spPr bwMode="auto">
        <a:xfrm>
          <a:off x="180975" y="9877425"/>
          <a:ext cx="476250" cy="304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51</xdr:row>
      <xdr:rowOff>9525</xdr:rowOff>
    </xdr:from>
    <xdr:ext cx="628650" cy="390525"/>
    <xdr:sp macro="" textlink="">
      <xdr:nvSpPr>
        <xdr:cNvPr id="60" name="Object 6" hidden="1"/>
        <xdr:cNvSpPr>
          <a:spLocks noChangeArrowheads="1"/>
        </xdr:cNvSpPr>
      </xdr:nvSpPr>
      <xdr:spPr bwMode="auto">
        <a:xfrm>
          <a:off x="180975" y="9810750"/>
          <a:ext cx="628650" cy="390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1</xdr:col>
      <xdr:colOff>19050</xdr:colOff>
      <xdr:row>51</xdr:row>
      <xdr:rowOff>9525</xdr:rowOff>
    </xdr:from>
    <xdr:ext cx="552450" cy="409575"/>
    <xdr:sp macro="" textlink="">
      <xdr:nvSpPr>
        <xdr:cNvPr id="61" name="Object 14" hidden="1"/>
        <xdr:cNvSpPr>
          <a:spLocks noChangeArrowheads="1"/>
        </xdr:cNvSpPr>
      </xdr:nvSpPr>
      <xdr:spPr bwMode="auto">
        <a:xfrm>
          <a:off x="200025" y="9810750"/>
          <a:ext cx="552450" cy="4095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1</xdr:col>
      <xdr:colOff>85725</xdr:colOff>
      <xdr:row>51</xdr:row>
      <xdr:rowOff>0</xdr:rowOff>
    </xdr:from>
    <xdr:ext cx="581025" cy="419100"/>
    <xdr:sp macro="" textlink="">
      <xdr:nvSpPr>
        <xdr:cNvPr id="62" name="Object 56" hidden="1"/>
        <xdr:cNvSpPr>
          <a:spLocks noChangeArrowheads="1"/>
        </xdr:cNvSpPr>
      </xdr:nvSpPr>
      <xdr:spPr bwMode="auto">
        <a:xfrm>
          <a:off x="85725" y="9801225"/>
          <a:ext cx="581025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1</xdr:col>
      <xdr:colOff>85725</xdr:colOff>
      <xdr:row>51</xdr:row>
      <xdr:rowOff>0</xdr:rowOff>
    </xdr:from>
    <xdr:ext cx="581025" cy="419100"/>
    <xdr:sp macro="" textlink="">
      <xdr:nvSpPr>
        <xdr:cNvPr id="63" name="Object 56" hidden="1"/>
        <xdr:cNvSpPr>
          <a:spLocks noChangeArrowheads="1"/>
        </xdr:cNvSpPr>
      </xdr:nvSpPr>
      <xdr:spPr bwMode="auto">
        <a:xfrm>
          <a:off x="85725" y="9801225"/>
          <a:ext cx="581025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>
    <xdr:from>
      <xdr:col>1</xdr:col>
      <xdr:colOff>45386</xdr:colOff>
      <xdr:row>52</xdr:row>
      <xdr:rowOff>20303</xdr:rowOff>
    </xdr:from>
    <xdr:to>
      <xdr:col>1</xdr:col>
      <xdr:colOff>443313</xdr:colOff>
      <xdr:row>53</xdr:row>
      <xdr:rowOff>46174</xdr:rowOff>
    </xdr:to>
    <xdr:grpSp>
      <xdr:nvGrpSpPr>
        <xdr:cNvPr id="64" name="Группа 63"/>
        <xdr:cNvGrpSpPr>
          <a:grpSpLocks noChangeAspect="1"/>
        </xdr:cNvGrpSpPr>
      </xdr:nvGrpSpPr>
      <xdr:grpSpPr>
        <a:xfrm>
          <a:off x="188261" y="8659478"/>
          <a:ext cx="397927" cy="197321"/>
          <a:chOff x="247169" y="1578778"/>
          <a:chExt cx="534799" cy="162366"/>
        </a:xfrm>
      </xdr:grpSpPr>
      <xdr:sp macro="" textlink="">
        <xdr:nvSpPr>
          <xdr:cNvPr id="65" name="TextBox 64"/>
          <xdr:cNvSpPr txBox="1"/>
        </xdr:nvSpPr>
        <xdr:spPr>
          <a:xfrm>
            <a:off x="513498" y="1578778"/>
            <a:ext cx="268470" cy="9393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lIns="0" tIns="0" rIns="0" bIns="0" rtlCol="0" anchor="t">
            <a:noAutofit/>
          </a:bodyPr>
          <a:lstStyle/>
          <a:p>
            <a:pPr algn="l"/>
            <a:r>
              <a:rPr lang="ru-RU" sz="500" baseline="0">
                <a:solidFill>
                  <a:schemeClr val="dk1"/>
                </a:solidFill>
              </a:rPr>
              <a:t>Ширина</a:t>
            </a:r>
          </a:p>
        </xdr:txBody>
      </xdr:sp>
      <xdr:sp macro="" textlink="">
        <xdr:nvSpPr>
          <xdr:cNvPr id="66" name="TextBox 65"/>
          <xdr:cNvSpPr txBox="1"/>
        </xdr:nvSpPr>
        <xdr:spPr>
          <a:xfrm>
            <a:off x="247169" y="1647208"/>
            <a:ext cx="232884" cy="9393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lIns="0" tIns="0" rIns="0" bIns="0" rtlCol="0" anchor="t">
            <a:noAutofit/>
          </a:bodyPr>
          <a:lstStyle/>
          <a:p>
            <a:pPr algn="l"/>
            <a:r>
              <a:rPr lang="ru-RU" sz="500" baseline="0">
                <a:solidFill>
                  <a:schemeClr val="dk1"/>
                </a:solidFill>
              </a:rPr>
              <a:t>Высота</a:t>
            </a:r>
          </a:p>
        </xdr:txBody>
      </xdr:sp>
    </xdr:grpSp>
    <xdr:clientData/>
  </xdr:twoCellAnchor>
  <xdr:oneCellAnchor>
    <xdr:from>
      <xdr:col>13</xdr:col>
      <xdr:colOff>47625</xdr:colOff>
      <xdr:row>51</xdr:row>
      <xdr:rowOff>9525</xdr:rowOff>
    </xdr:from>
    <xdr:ext cx="595032" cy="409576"/>
    <xdr:sp macro="" textlink="">
      <xdr:nvSpPr>
        <xdr:cNvPr id="67" name="Object 14" hidden="1"/>
        <xdr:cNvSpPr>
          <a:spLocks noChangeArrowheads="1"/>
        </xdr:cNvSpPr>
      </xdr:nvSpPr>
      <xdr:spPr bwMode="auto">
        <a:xfrm>
          <a:off x="7391400" y="9810750"/>
          <a:ext cx="595032" cy="4095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13</xdr:col>
      <xdr:colOff>161925</xdr:colOff>
      <xdr:row>51</xdr:row>
      <xdr:rowOff>104775</xdr:rowOff>
    </xdr:from>
    <xdr:ext cx="495300" cy="285750"/>
    <xdr:sp macro="" textlink="">
      <xdr:nvSpPr>
        <xdr:cNvPr id="68" name="Object 9" hidden="1"/>
        <xdr:cNvSpPr>
          <a:spLocks noChangeArrowheads="1"/>
        </xdr:cNvSpPr>
      </xdr:nvSpPr>
      <xdr:spPr bwMode="auto">
        <a:xfrm>
          <a:off x="7505700" y="9906000"/>
          <a:ext cx="495300" cy="2857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13</xdr:col>
      <xdr:colOff>200025</xdr:colOff>
      <xdr:row>51</xdr:row>
      <xdr:rowOff>76200</xdr:rowOff>
    </xdr:from>
    <xdr:ext cx="476250" cy="304800"/>
    <xdr:sp macro="" textlink="">
      <xdr:nvSpPr>
        <xdr:cNvPr id="69" name="Object 8" hidden="1"/>
        <xdr:cNvSpPr>
          <a:spLocks noChangeArrowheads="1"/>
        </xdr:cNvSpPr>
      </xdr:nvSpPr>
      <xdr:spPr bwMode="auto">
        <a:xfrm>
          <a:off x="7524750" y="9877425"/>
          <a:ext cx="476250" cy="304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13</xdr:col>
      <xdr:colOff>190500</xdr:colOff>
      <xdr:row>51</xdr:row>
      <xdr:rowOff>9525</xdr:rowOff>
    </xdr:from>
    <xdr:ext cx="628650" cy="390525"/>
    <xdr:sp macro="" textlink="">
      <xdr:nvSpPr>
        <xdr:cNvPr id="70" name="Object 6" hidden="1"/>
        <xdr:cNvSpPr>
          <a:spLocks noChangeArrowheads="1"/>
        </xdr:cNvSpPr>
      </xdr:nvSpPr>
      <xdr:spPr bwMode="auto">
        <a:xfrm>
          <a:off x="7524750" y="9810750"/>
          <a:ext cx="628650" cy="390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51</xdr:row>
      <xdr:rowOff>9525</xdr:rowOff>
    </xdr:from>
    <xdr:ext cx="552450" cy="409575"/>
    <xdr:sp macro="" textlink="">
      <xdr:nvSpPr>
        <xdr:cNvPr id="71" name="Object 14" hidden="1"/>
        <xdr:cNvSpPr>
          <a:spLocks noChangeArrowheads="1"/>
        </xdr:cNvSpPr>
      </xdr:nvSpPr>
      <xdr:spPr bwMode="auto">
        <a:xfrm>
          <a:off x="7524750" y="9810750"/>
          <a:ext cx="552450" cy="4095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13</xdr:col>
      <xdr:colOff>85725</xdr:colOff>
      <xdr:row>51</xdr:row>
      <xdr:rowOff>0</xdr:rowOff>
    </xdr:from>
    <xdr:ext cx="581025" cy="419100"/>
    <xdr:sp macro="" textlink="">
      <xdr:nvSpPr>
        <xdr:cNvPr id="72" name="Object 56" hidden="1"/>
        <xdr:cNvSpPr>
          <a:spLocks noChangeArrowheads="1"/>
        </xdr:cNvSpPr>
      </xdr:nvSpPr>
      <xdr:spPr bwMode="auto">
        <a:xfrm>
          <a:off x="7429500" y="9801225"/>
          <a:ext cx="581025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13</xdr:col>
      <xdr:colOff>85725</xdr:colOff>
      <xdr:row>51</xdr:row>
      <xdr:rowOff>0</xdr:rowOff>
    </xdr:from>
    <xdr:ext cx="581025" cy="419100"/>
    <xdr:sp macro="" textlink="">
      <xdr:nvSpPr>
        <xdr:cNvPr id="73" name="Object 56" hidden="1"/>
        <xdr:cNvSpPr>
          <a:spLocks noChangeArrowheads="1"/>
        </xdr:cNvSpPr>
      </xdr:nvSpPr>
      <xdr:spPr bwMode="auto">
        <a:xfrm>
          <a:off x="7429500" y="9801225"/>
          <a:ext cx="581025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13</xdr:col>
      <xdr:colOff>161925</xdr:colOff>
      <xdr:row>52</xdr:row>
      <xdr:rowOff>0</xdr:rowOff>
    </xdr:from>
    <xdr:to>
      <xdr:col>15</xdr:col>
      <xdr:colOff>76200</xdr:colOff>
      <xdr:row>54</xdr:row>
      <xdr:rowOff>19050</xdr:rowOff>
    </xdr:to>
    <xdr:sp macro="" textlink="">
      <xdr:nvSpPr>
        <xdr:cNvPr id="74" name="Object 7" hidden="1"/>
        <xdr:cNvSpPr>
          <a:spLocks noChangeArrowheads="1"/>
        </xdr:cNvSpPr>
      </xdr:nvSpPr>
      <xdr:spPr bwMode="auto">
        <a:xfrm>
          <a:off x="161925" y="14201775"/>
          <a:ext cx="542925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13</xdr:col>
      <xdr:colOff>200025</xdr:colOff>
      <xdr:row>52</xdr:row>
      <xdr:rowOff>0</xdr:rowOff>
    </xdr:from>
    <xdr:to>
      <xdr:col>15</xdr:col>
      <xdr:colOff>28575</xdr:colOff>
      <xdr:row>53</xdr:row>
      <xdr:rowOff>104775</xdr:rowOff>
    </xdr:to>
    <xdr:sp macro="" textlink="">
      <xdr:nvSpPr>
        <xdr:cNvPr id="75" name="Object 8" hidden="1"/>
        <xdr:cNvSpPr>
          <a:spLocks noChangeArrowheads="1"/>
        </xdr:cNvSpPr>
      </xdr:nvSpPr>
      <xdr:spPr bwMode="auto">
        <a:xfrm>
          <a:off x="180975" y="14201775"/>
          <a:ext cx="476250" cy="304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13</xdr:col>
      <xdr:colOff>152400</xdr:colOff>
      <xdr:row>52</xdr:row>
      <xdr:rowOff>0</xdr:rowOff>
    </xdr:from>
    <xdr:to>
      <xdr:col>15</xdr:col>
      <xdr:colOff>47625</xdr:colOff>
      <xdr:row>53</xdr:row>
      <xdr:rowOff>104775</xdr:rowOff>
    </xdr:to>
    <xdr:sp macro="" textlink="">
      <xdr:nvSpPr>
        <xdr:cNvPr id="76" name="Object 10" hidden="1"/>
        <xdr:cNvSpPr>
          <a:spLocks noChangeArrowheads="1"/>
        </xdr:cNvSpPr>
      </xdr:nvSpPr>
      <xdr:spPr bwMode="auto">
        <a:xfrm>
          <a:off x="152400" y="14201775"/>
          <a:ext cx="523875" cy="304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13</xdr:col>
      <xdr:colOff>152400</xdr:colOff>
      <xdr:row>52</xdr:row>
      <xdr:rowOff>0</xdr:rowOff>
    </xdr:from>
    <xdr:to>
      <xdr:col>15</xdr:col>
      <xdr:colOff>66675</xdr:colOff>
      <xdr:row>54</xdr:row>
      <xdr:rowOff>19050</xdr:rowOff>
    </xdr:to>
    <xdr:sp macro="" textlink="">
      <xdr:nvSpPr>
        <xdr:cNvPr id="77" name="Object 34" hidden="1"/>
        <xdr:cNvSpPr>
          <a:spLocks noChangeArrowheads="1"/>
        </xdr:cNvSpPr>
      </xdr:nvSpPr>
      <xdr:spPr bwMode="auto">
        <a:xfrm>
          <a:off x="152400" y="14201775"/>
          <a:ext cx="542925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13</xdr:col>
      <xdr:colOff>161925</xdr:colOff>
      <xdr:row>52</xdr:row>
      <xdr:rowOff>0</xdr:rowOff>
    </xdr:from>
    <xdr:to>
      <xdr:col>15</xdr:col>
      <xdr:colOff>76200</xdr:colOff>
      <xdr:row>54</xdr:row>
      <xdr:rowOff>19050</xdr:rowOff>
    </xdr:to>
    <xdr:sp macro="" textlink="">
      <xdr:nvSpPr>
        <xdr:cNvPr id="78" name="Object 36" hidden="1"/>
        <xdr:cNvSpPr>
          <a:spLocks noChangeArrowheads="1"/>
        </xdr:cNvSpPr>
      </xdr:nvSpPr>
      <xdr:spPr bwMode="auto">
        <a:xfrm>
          <a:off x="161925" y="14201775"/>
          <a:ext cx="542925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13</xdr:col>
      <xdr:colOff>161925</xdr:colOff>
      <xdr:row>52</xdr:row>
      <xdr:rowOff>0</xdr:rowOff>
    </xdr:from>
    <xdr:ext cx="542925" cy="419100"/>
    <xdr:sp macro="" textlink="">
      <xdr:nvSpPr>
        <xdr:cNvPr id="79" name="Object 7" hidden="1"/>
        <xdr:cNvSpPr>
          <a:spLocks noChangeArrowheads="1"/>
        </xdr:cNvSpPr>
      </xdr:nvSpPr>
      <xdr:spPr bwMode="auto">
        <a:xfrm>
          <a:off x="161925" y="14201775"/>
          <a:ext cx="542925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13</xdr:col>
      <xdr:colOff>114300</xdr:colOff>
      <xdr:row>52</xdr:row>
      <xdr:rowOff>0</xdr:rowOff>
    </xdr:from>
    <xdr:ext cx="542925" cy="419100"/>
    <xdr:sp macro="" textlink="">
      <xdr:nvSpPr>
        <xdr:cNvPr id="80" name="Object 33" hidden="1"/>
        <xdr:cNvSpPr>
          <a:spLocks noChangeArrowheads="1"/>
        </xdr:cNvSpPr>
      </xdr:nvSpPr>
      <xdr:spPr bwMode="auto">
        <a:xfrm>
          <a:off x="114300" y="14201775"/>
          <a:ext cx="542925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13</xdr:col>
      <xdr:colOff>161925</xdr:colOff>
      <xdr:row>52</xdr:row>
      <xdr:rowOff>0</xdr:rowOff>
    </xdr:from>
    <xdr:ext cx="495300" cy="285750"/>
    <xdr:sp macro="" textlink="">
      <xdr:nvSpPr>
        <xdr:cNvPr id="81" name="Object 9" hidden="1"/>
        <xdr:cNvSpPr>
          <a:spLocks noChangeArrowheads="1"/>
        </xdr:cNvSpPr>
      </xdr:nvSpPr>
      <xdr:spPr bwMode="auto">
        <a:xfrm>
          <a:off x="161925" y="14201775"/>
          <a:ext cx="495300" cy="2857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13</xdr:col>
      <xdr:colOff>114300</xdr:colOff>
      <xdr:row>52</xdr:row>
      <xdr:rowOff>0</xdr:rowOff>
    </xdr:from>
    <xdr:ext cx="542925" cy="419100"/>
    <xdr:sp macro="" textlink="">
      <xdr:nvSpPr>
        <xdr:cNvPr id="82" name="Object 35" hidden="1"/>
        <xdr:cNvSpPr>
          <a:spLocks noChangeArrowheads="1"/>
        </xdr:cNvSpPr>
      </xdr:nvSpPr>
      <xdr:spPr bwMode="auto">
        <a:xfrm>
          <a:off x="114300" y="14201775"/>
          <a:ext cx="542925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13</xdr:col>
      <xdr:colOff>190500</xdr:colOff>
      <xdr:row>52</xdr:row>
      <xdr:rowOff>0</xdr:rowOff>
    </xdr:from>
    <xdr:ext cx="628650" cy="390525"/>
    <xdr:sp macro="" textlink="">
      <xdr:nvSpPr>
        <xdr:cNvPr id="83" name="Object 6" hidden="1"/>
        <xdr:cNvSpPr>
          <a:spLocks noChangeArrowheads="1"/>
        </xdr:cNvSpPr>
      </xdr:nvSpPr>
      <xdr:spPr bwMode="auto">
        <a:xfrm>
          <a:off x="180975" y="14201775"/>
          <a:ext cx="628650" cy="390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14</xdr:col>
      <xdr:colOff>19050</xdr:colOff>
      <xdr:row>52</xdr:row>
      <xdr:rowOff>0</xdr:rowOff>
    </xdr:from>
    <xdr:ext cx="552450" cy="409575"/>
    <xdr:sp macro="" textlink="">
      <xdr:nvSpPr>
        <xdr:cNvPr id="84" name="Object 14" hidden="1"/>
        <xdr:cNvSpPr>
          <a:spLocks noChangeArrowheads="1"/>
        </xdr:cNvSpPr>
      </xdr:nvSpPr>
      <xdr:spPr bwMode="auto">
        <a:xfrm>
          <a:off x="200025" y="14201775"/>
          <a:ext cx="552450" cy="4095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13</xdr:col>
      <xdr:colOff>85725</xdr:colOff>
      <xdr:row>52</xdr:row>
      <xdr:rowOff>0</xdr:rowOff>
    </xdr:from>
    <xdr:ext cx="581025" cy="419100"/>
    <xdr:sp macro="" textlink="">
      <xdr:nvSpPr>
        <xdr:cNvPr id="85" name="Object 56" hidden="1"/>
        <xdr:cNvSpPr>
          <a:spLocks noChangeArrowheads="1"/>
        </xdr:cNvSpPr>
      </xdr:nvSpPr>
      <xdr:spPr bwMode="auto">
        <a:xfrm>
          <a:off x="85725" y="14201775"/>
          <a:ext cx="581025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13</xdr:col>
      <xdr:colOff>85725</xdr:colOff>
      <xdr:row>52</xdr:row>
      <xdr:rowOff>0</xdr:rowOff>
    </xdr:from>
    <xdr:ext cx="581025" cy="419100"/>
    <xdr:sp macro="" textlink="">
      <xdr:nvSpPr>
        <xdr:cNvPr id="86" name="Object 56" hidden="1"/>
        <xdr:cNvSpPr>
          <a:spLocks noChangeArrowheads="1"/>
        </xdr:cNvSpPr>
      </xdr:nvSpPr>
      <xdr:spPr bwMode="auto">
        <a:xfrm>
          <a:off x="85725" y="14201775"/>
          <a:ext cx="581025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13</xdr:col>
      <xdr:colOff>190500</xdr:colOff>
      <xdr:row>52</xdr:row>
      <xdr:rowOff>0</xdr:rowOff>
    </xdr:from>
    <xdr:ext cx="628650" cy="390525"/>
    <xdr:sp macro="" textlink="">
      <xdr:nvSpPr>
        <xdr:cNvPr id="87" name="Object 6" hidden="1"/>
        <xdr:cNvSpPr>
          <a:spLocks noChangeArrowheads="1"/>
        </xdr:cNvSpPr>
      </xdr:nvSpPr>
      <xdr:spPr bwMode="auto">
        <a:xfrm>
          <a:off x="180975" y="14201775"/>
          <a:ext cx="628650" cy="390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14</xdr:col>
      <xdr:colOff>19050</xdr:colOff>
      <xdr:row>52</xdr:row>
      <xdr:rowOff>0</xdr:rowOff>
    </xdr:from>
    <xdr:ext cx="552450" cy="409575"/>
    <xdr:sp macro="" textlink="">
      <xdr:nvSpPr>
        <xdr:cNvPr id="88" name="Object 14" hidden="1"/>
        <xdr:cNvSpPr>
          <a:spLocks noChangeArrowheads="1"/>
        </xdr:cNvSpPr>
      </xdr:nvSpPr>
      <xdr:spPr bwMode="auto">
        <a:xfrm>
          <a:off x="200025" y="14201775"/>
          <a:ext cx="552450" cy="4095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13</xdr:col>
      <xdr:colOff>85725</xdr:colOff>
      <xdr:row>52</xdr:row>
      <xdr:rowOff>0</xdr:rowOff>
    </xdr:from>
    <xdr:ext cx="581025" cy="419100"/>
    <xdr:sp macro="" textlink="">
      <xdr:nvSpPr>
        <xdr:cNvPr id="89" name="Object 56" hidden="1"/>
        <xdr:cNvSpPr>
          <a:spLocks noChangeArrowheads="1"/>
        </xdr:cNvSpPr>
      </xdr:nvSpPr>
      <xdr:spPr bwMode="auto">
        <a:xfrm>
          <a:off x="85725" y="14201775"/>
          <a:ext cx="581025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13</xdr:col>
      <xdr:colOff>85725</xdr:colOff>
      <xdr:row>52</xdr:row>
      <xdr:rowOff>0</xdr:rowOff>
    </xdr:from>
    <xdr:ext cx="581025" cy="419100"/>
    <xdr:sp macro="" textlink="">
      <xdr:nvSpPr>
        <xdr:cNvPr id="90" name="Object 56" hidden="1"/>
        <xdr:cNvSpPr>
          <a:spLocks noChangeArrowheads="1"/>
        </xdr:cNvSpPr>
      </xdr:nvSpPr>
      <xdr:spPr bwMode="auto">
        <a:xfrm>
          <a:off x="85725" y="14201775"/>
          <a:ext cx="581025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13</xdr:col>
      <xdr:colOff>190500</xdr:colOff>
      <xdr:row>52</xdr:row>
      <xdr:rowOff>0</xdr:rowOff>
    </xdr:from>
    <xdr:ext cx="628650" cy="390525"/>
    <xdr:sp macro="" textlink="">
      <xdr:nvSpPr>
        <xdr:cNvPr id="91" name="Object 6" hidden="1"/>
        <xdr:cNvSpPr>
          <a:spLocks noChangeArrowheads="1"/>
        </xdr:cNvSpPr>
      </xdr:nvSpPr>
      <xdr:spPr bwMode="auto">
        <a:xfrm>
          <a:off x="180975" y="14201775"/>
          <a:ext cx="628650" cy="390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14</xdr:col>
      <xdr:colOff>19050</xdr:colOff>
      <xdr:row>52</xdr:row>
      <xdr:rowOff>0</xdr:rowOff>
    </xdr:from>
    <xdr:ext cx="552450" cy="409575"/>
    <xdr:sp macro="" textlink="">
      <xdr:nvSpPr>
        <xdr:cNvPr id="92" name="Object 14" hidden="1"/>
        <xdr:cNvSpPr>
          <a:spLocks noChangeArrowheads="1"/>
        </xdr:cNvSpPr>
      </xdr:nvSpPr>
      <xdr:spPr bwMode="auto">
        <a:xfrm>
          <a:off x="200025" y="14201775"/>
          <a:ext cx="552450" cy="4095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13</xdr:col>
      <xdr:colOff>85725</xdr:colOff>
      <xdr:row>52</xdr:row>
      <xdr:rowOff>0</xdr:rowOff>
    </xdr:from>
    <xdr:ext cx="581025" cy="419100"/>
    <xdr:sp macro="" textlink="">
      <xdr:nvSpPr>
        <xdr:cNvPr id="93" name="Object 56" hidden="1"/>
        <xdr:cNvSpPr>
          <a:spLocks noChangeArrowheads="1"/>
        </xdr:cNvSpPr>
      </xdr:nvSpPr>
      <xdr:spPr bwMode="auto">
        <a:xfrm>
          <a:off x="85725" y="14201775"/>
          <a:ext cx="581025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13</xdr:col>
      <xdr:colOff>85725</xdr:colOff>
      <xdr:row>52</xdr:row>
      <xdr:rowOff>0</xdr:rowOff>
    </xdr:from>
    <xdr:ext cx="581025" cy="419100"/>
    <xdr:sp macro="" textlink="">
      <xdr:nvSpPr>
        <xdr:cNvPr id="94" name="Object 56" hidden="1"/>
        <xdr:cNvSpPr>
          <a:spLocks noChangeArrowheads="1"/>
        </xdr:cNvSpPr>
      </xdr:nvSpPr>
      <xdr:spPr bwMode="auto">
        <a:xfrm>
          <a:off x="85725" y="14201775"/>
          <a:ext cx="581025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13</xdr:col>
      <xdr:colOff>47625</xdr:colOff>
      <xdr:row>52</xdr:row>
      <xdr:rowOff>0</xdr:rowOff>
    </xdr:from>
    <xdr:to>
      <xdr:col>15</xdr:col>
      <xdr:colOff>14007</xdr:colOff>
      <xdr:row>54</xdr:row>
      <xdr:rowOff>9526</xdr:rowOff>
    </xdr:to>
    <xdr:sp macro="" textlink="">
      <xdr:nvSpPr>
        <xdr:cNvPr id="95" name="Object 14" hidden="1"/>
        <xdr:cNvSpPr>
          <a:spLocks noChangeArrowheads="1"/>
        </xdr:cNvSpPr>
      </xdr:nvSpPr>
      <xdr:spPr bwMode="auto">
        <a:xfrm>
          <a:off x="47625" y="14201775"/>
          <a:ext cx="595032" cy="4095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13</xdr:col>
      <xdr:colOff>152400</xdr:colOff>
      <xdr:row>52</xdr:row>
      <xdr:rowOff>0</xdr:rowOff>
    </xdr:from>
    <xdr:to>
      <xdr:col>15</xdr:col>
      <xdr:colOff>61632</xdr:colOff>
      <xdr:row>53</xdr:row>
      <xdr:rowOff>152400</xdr:rowOff>
    </xdr:to>
    <xdr:sp macro="" textlink="">
      <xdr:nvSpPr>
        <xdr:cNvPr id="96" name="Object 15" hidden="1"/>
        <xdr:cNvSpPr>
          <a:spLocks noChangeArrowheads="1"/>
        </xdr:cNvSpPr>
      </xdr:nvSpPr>
      <xdr:spPr bwMode="auto">
        <a:xfrm>
          <a:off x="152400" y="14201775"/>
          <a:ext cx="537882" cy="3524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13</xdr:col>
      <xdr:colOff>133350</xdr:colOff>
      <xdr:row>52</xdr:row>
      <xdr:rowOff>0</xdr:rowOff>
    </xdr:from>
    <xdr:to>
      <xdr:col>15</xdr:col>
      <xdr:colOff>23532</xdr:colOff>
      <xdr:row>53</xdr:row>
      <xdr:rowOff>114300</xdr:rowOff>
    </xdr:to>
    <xdr:sp macro="" textlink="">
      <xdr:nvSpPr>
        <xdr:cNvPr id="97" name="Object 17" hidden="1"/>
        <xdr:cNvSpPr>
          <a:spLocks noChangeArrowheads="1"/>
        </xdr:cNvSpPr>
      </xdr:nvSpPr>
      <xdr:spPr bwMode="auto">
        <a:xfrm>
          <a:off x="133350" y="14201775"/>
          <a:ext cx="518832" cy="3143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13</xdr:col>
      <xdr:colOff>66675</xdr:colOff>
      <xdr:row>52</xdr:row>
      <xdr:rowOff>0</xdr:rowOff>
    </xdr:from>
    <xdr:to>
      <xdr:col>15</xdr:col>
      <xdr:colOff>33057</xdr:colOff>
      <xdr:row>54</xdr:row>
      <xdr:rowOff>9526</xdr:rowOff>
    </xdr:to>
    <xdr:sp macro="" textlink="">
      <xdr:nvSpPr>
        <xdr:cNvPr id="98" name="Object 34" hidden="1"/>
        <xdr:cNvSpPr>
          <a:spLocks noChangeArrowheads="1"/>
        </xdr:cNvSpPr>
      </xdr:nvSpPr>
      <xdr:spPr bwMode="auto">
        <a:xfrm>
          <a:off x="66675" y="14201775"/>
          <a:ext cx="595032" cy="4095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13</xdr:col>
      <xdr:colOff>85725</xdr:colOff>
      <xdr:row>52</xdr:row>
      <xdr:rowOff>0</xdr:rowOff>
    </xdr:from>
    <xdr:to>
      <xdr:col>15</xdr:col>
      <xdr:colOff>52107</xdr:colOff>
      <xdr:row>54</xdr:row>
      <xdr:rowOff>9525</xdr:rowOff>
    </xdr:to>
    <xdr:sp macro="" textlink="">
      <xdr:nvSpPr>
        <xdr:cNvPr id="99" name="Object 36" hidden="1"/>
        <xdr:cNvSpPr>
          <a:spLocks noChangeArrowheads="1"/>
        </xdr:cNvSpPr>
      </xdr:nvSpPr>
      <xdr:spPr bwMode="auto">
        <a:xfrm>
          <a:off x="85725" y="14201775"/>
          <a:ext cx="595032" cy="4095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13</xdr:col>
      <xdr:colOff>133350</xdr:colOff>
      <xdr:row>52</xdr:row>
      <xdr:rowOff>0</xdr:rowOff>
    </xdr:from>
    <xdr:ext cx="491378" cy="292474"/>
    <xdr:sp macro="" textlink="">
      <xdr:nvSpPr>
        <xdr:cNvPr id="100" name="Object 16" hidden="1"/>
        <xdr:cNvSpPr>
          <a:spLocks noChangeArrowheads="1"/>
        </xdr:cNvSpPr>
      </xdr:nvSpPr>
      <xdr:spPr bwMode="auto">
        <a:xfrm>
          <a:off x="133350" y="14201775"/>
          <a:ext cx="491378" cy="29247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13</xdr:col>
      <xdr:colOff>66675</xdr:colOff>
      <xdr:row>52</xdr:row>
      <xdr:rowOff>0</xdr:rowOff>
    </xdr:from>
    <xdr:ext cx="600636" cy="416299"/>
    <xdr:sp macro="" textlink="">
      <xdr:nvSpPr>
        <xdr:cNvPr id="101" name="Object 35" hidden="1"/>
        <xdr:cNvSpPr>
          <a:spLocks noChangeArrowheads="1"/>
        </xdr:cNvSpPr>
      </xdr:nvSpPr>
      <xdr:spPr bwMode="auto">
        <a:xfrm>
          <a:off x="66675" y="14201775"/>
          <a:ext cx="600636" cy="41629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13</xdr:col>
      <xdr:colOff>47625</xdr:colOff>
      <xdr:row>52</xdr:row>
      <xdr:rowOff>0</xdr:rowOff>
    </xdr:from>
    <xdr:ext cx="600636" cy="412937"/>
    <xdr:sp macro="" textlink="">
      <xdr:nvSpPr>
        <xdr:cNvPr id="102" name="Object 33" hidden="1"/>
        <xdr:cNvSpPr>
          <a:spLocks noChangeArrowheads="1"/>
        </xdr:cNvSpPr>
      </xdr:nvSpPr>
      <xdr:spPr bwMode="auto">
        <a:xfrm>
          <a:off x="47625" y="14201775"/>
          <a:ext cx="600636" cy="41293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13</xdr:col>
      <xdr:colOff>161925</xdr:colOff>
      <xdr:row>52</xdr:row>
      <xdr:rowOff>0</xdr:rowOff>
    </xdr:from>
    <xdr:to>
      <xdr:col>15</xdr:col>
      <xdr:colOff>28575</xdr:colOff>
      <xdr:row>53</xdr:row>
      <xdr:rowOff>85725</xdr:rowOff>
    </xdr:to>
    <xdr:sp macro="" textlink="">
      <xdr:nvSpPr>
        <xdr:cNvPr id="103" name="Object 9" hidden="1"/>
        <xdr:cNvSpPr>
          <a:spLocks noChangeArrowheads="1"/>
        </xdr:cNvSpPr>
      </xdr:nvSpPr>
      <xdr:spPr bwMode="auto">
        <a:xfrm>
          <a:off x="161925" y="14201775"/>
          <a:ext cx="495300" cy="2857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13</xdr:col>
      <xdr:colOff>200025</xdr:colOff>
      <xdr:row>52</xdr:row>
      <xdr:rowOff>0</xdr:rowOff>
    </xdr:from>
    <xdr:ext cx="476250" cy="304800"/>
    <xdr:sp macro="" textlink="">
      <xdr:nvSpPr>
        <xdr:cNvPr id="104" name="Object 8" hidden="1"/>
        <xdr:cNvSpPr>
          <a:spLocks noChangeArrowheads="1"/>
        </xdr:cNvSpPr>
      </xdr:nvSpPr>
      <xdr:spPr bwMode="auto">
        <a:xfrm>
          <a:off x="180975" y="14201775"/>
          <a:ext cx="476250" cy="304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13</xdr:col>
      <xdr:colOff>190500</xdr:colOff>
      <xdr:row>52</xdr:row>
      <xdr:rowOff>0</xdr:rowOff>
    </xdr:from>
    <xdr:ext cx="628650" cy="390525"/>
    <xdr:sp macro="" textlink="">
      <xdr:nvSpPr>
        <xdr:cNvPr id="105" name="Object 6" hidden="1"/>
        <xdr:cNvSpPr>
          <a:spLocks noChangeArrowheads="1"/>
        </xdr:cNvSpPr>
      </xdr:nvSpPr>
      <xdr:spPr bwMode="auto">
        <a:xfrm>
          <a:off x="180975" y="14201775"/>
          <a:ext cx="628650" cy="390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14</xdr:col>
      <xdr:colOff>19050</xdr:colOff>
      <xdr:row>52</xdr:row>
      <xdr:rowOff>0</xdr:rowOff>
    </xdr:from>
    <xdr:ext cx="552450" cy="409575"/>
    <xdr:sp macro="" textlink="">
      <xdr:nvSpPr>
        <xdr:cNvPr id="106" name="Object 14" hidden="1"/>
        <xdr:cNvSpPr>
          <a:spLocks noChangeArrowheads="1"/>
        </xdr:cNvSpPr>
      </xdr:nvSpPr>
      <xdr:spPr bwMode="auto">
        <a:xfrm>
          <a:off x="200025" y="14201775"/>
          <a:ext cx="552450" cy="4095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13</xdr:col>
      <xdr:colOff>85725</xdr:colOff>
      <xdr:row>52</xdr:row>
      <xdr:rowOff>0</xdr:rowOff>
    </xdr:from>
    <xdr:ext cx="581025" cy="419100"/>
    <xdr:sp macro="" textlink="">
      <xdr:nvSpPr>
        <xdr:cNvPr id="107" name="Object 56" hidden="1"/>
        <xdr:cNvSpPr>
          <a:spLocks noChangeArrowheads="1"/>
        </xdr:cNvSpPr>
      </xdr:nvSpPr>
      <xdr:spPr bwMode="auto">
        <a:xfrm>
          <a:off x="85725" y="14201775"/>
          <a:ext cx="581025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13</xdr:col>
      <xdr:colOff>85725</xdr:colOff>
      <xdr:row>52</xdr:row>
      <xdr:rowOff>0</xdr:rowOff>
    </xdr:from>
    <xdr:ext cx="581025" cy="419100"/>
    <xdr:sp macro="" textlink="">
      <xdr:nvSpPr>
        <xdr:cNvPr id="108" name="Object 56" hidden="1"/>
        <xdr:cNvSpPr>
          <a:spLocks noChangeArrowheads="1"/>
        </xdr:cNvSpPr>
      </xdr:nvSpPr>
      <xdr:spPr bwMode="auto">
        <a:xfrm>
          <a:off x="85725" y="14201775"/>
          <a:ext cx="581025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13</xdr:col>
      <xdr:colOff>47625</xdr:colOff>
      <xdr:row>52</xdr:row>
      <xdr:rowOff>0</xdr:rowOff>
    </xdr:from>
    <xdr:ext cx="595032" cy="409576"/>
    <xdr:sp macro="" textlink="">
      <xdr:nvSpPr>
        <xdr:cNvPr id="109" name="Object 14" hidden="1"/>
        <xdr:cNvSpPr>
          <a:spLocks noChangeArrowheads="1"/>
        </xdr:cNvSpPr>
      </xdr:nvSpPr>
      <xdr:spPr bwMode="auto">
        <a:xfrm>
          <a:off x="47625" y="14201775"/>
          <a:ext cx="595032" cy="4095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13</xdr:col>
      <xdr:colOff>161925</xdr:colOff>
      <xdr:row>52</xdr:row>
      <xdr:rowOff>0</xdr:rowOff>
    </xdr:from>
    <xdr:ext cx="495300" cy="285750"/>
    <xdr:sp macro="" textlink="">
      <xdr:nvSpPr>
        <xdr:cNvPr id="110" name="Object 9" hidden="1"/>
        <xdr:cNvSpPr>
          <a:spLocks noChangeArrowheads="1"/>
        </xdr:cNvSpPr>
      </xdr:nvSpPr>
      <xdr:spPr bwMode="auto">
        <a:xfrm>
          <a:off x="161925" y="14201775"/>
          <a:ext cx="495300" cy="2857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13</xdr:col>
      <xdr:colOff>200025</xdr:colOff>
      <xdr:row>52</xdr:row>
      <xdr:rowOff>0</xdr:rowOff>
    </xdr:from>
    <xdr:ext cx="476250" cy="304800"/>
    <xdr:sp macro="" textlink="">
      <xdr:nvSpPr>
        <xdr:cNvPr id="111" name="Object 8" hidden="1"/>
        <xdr:cNvSpPr>
          <a:spLocks noChangeArrowheads="1"/>
        </xdr:cNvSpPr>
      </xdr:nvSpPr>
      <xdr:spPr bwMode="auto">
        <a:xfrm>
          <a:off x="180975" y="14201775"/>
          <a:ext cx="476250" cy="304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13</xdr:col>
      <xdr:colOff>190500</xdr:colOff>
      <xdr:row>52</xdr:row>
      <xdr:rowOff>0</xdr:rowOff>
    </xdr:from>
    <xdr:ext cx="628650" cy="390525"/>
    <xdr:sp macro="" textlink="">
      <xdr:nvSpPr>
        <xdr:cNvPr id="112" name="Object 6" hidden="1"/>
        <xdr:cNvSpPr>
          <a:spLocks noChangeArrowheads="1"/>
        </xdr:cNvSpPr>
      </xdr:nvSpPr>
      <xdr:spPr bwMode="auto">
        <a:xfrm>
          <a:off x="180975" y="14201775"/>
          <a:ext cx="628650" cy="390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14</xdr:col>
      <xdr:colOff>19050</xdr:colOff>
      <xdr:row>52</xdr:row>
      <xdr:rowOff>0</xdr:rowOff>
    </xdr:from>
    <xdr:ext cx="552450" cy="409575"/>
    <xdr:sp macro="" textlink="">
      <xdr:nvSpPr>
        <xdr:cNvPr id="113" name="Object 14" hidden="1"/>
        <xdr:cNvSpPr>
          <a:spLocks noChangeArrowheads="1"/>
        </xdr:cNvSpPr>
      </xdr:nvSpPr>
      <xdr:spPr bwMode="auto">
        <a:xfrm>
          <a:off x="200025" y="14201775"/>
          <a:ext cx="552450" cy="4095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13</xdr:col>
      <xdr:colOff>85725</xdr:colOff>
      <xdr:row>52</xdr:row>
      <xdr:rowOff>0</xdr:rowOff>
    </xdr:from>
    <xdr:ext cx="581025" cy="419100"/>
    <xdr:sp macro="" textlink="">
      <xdr:nvSpPr>
        <xdr:cNvPr id="114" name="Object 56" hidden="1"/>
        <xdr:cNvSpPr>
          <a:spLocks noChangeArrowheads="1"/>
        </xdr:cNvSpPr>
      </xdr:nvSpPr>
      <xdr:spPr bwMode="auto">
        <a:xfrm>
          <a:off x="85725" y="14201775"/>
          <a:ext cx="581025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13</xdr:col>
      <xdr:colOff>85725</xdr:colOff>
      <xdr:row>52</xdr:row>
      <xdr:rowOff>0</xdr:rowOff>
    </xdr:from>
    <xdr:ext cx="581025" cy="419100"/>
    <xdr:sp macro="" textlink="">
      <xdr:nvSpPr>
        <xdr:cNvPr id="115" name="Object 56" hidden="1"/>
        <xdr:cNvSpPr>
          <a:spLocks noChangeArrowheads="1"/>
        </xdr:cNvSpPr>
      </xdr:nvSpPr>
      <xdr:spPr bwMode="auto">
        <a:xfrm>
          <a:off x="85725" y="14201775"/>
          <a:ext cx="581025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13</xdr:col>
      <xdr:colOff>47625</xdr:colOff>
      <xdr:row>52</xdr:row>
      <xdr:rowOff>0</xdr:rowOff>
    </xdr:from>
    <xdr:ext cx="595032" cy="409576"/>
    <xdr:sp macro="" textlink="">
      <xdr:nvSpPr>
        <xdr:cNvPr id="116" name="Object 14" hidden="1"/>
        <xdr:cNvSpPr>
          <a:spLocks noChangeArrowheads="1"/>
        </xdr:cNvSpPr>
      </xdr:nvSpPr>
      <xdr:spPr bwMode="auto">
        <a:xfrm>
          <a:off x="47625" y="14201775"/>
          <a:ext cx="595032" cy="4095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13</xdr:col>
      <xdr:colOff>161925</xdr:colOff>
      <xdr:row>52</xdr:row>
      <xdr:rowOff>0</xdr:rowOff>
    </xdr:from>
    <xdr:ext cx="495300" cy="285750"/>
    <xdr:sp macro="" textlink="">
      <xdr:nvSpPr>
        <xdr:cNvPr id="117" name="Object 9" hidden="1"/>
        <xdr:cNvSpPr>
          <a:spLocks noChangeArrowheads="1"/>
        </xdr:cNvSpPr>
      </xdr:nvSpPr>
      <xdr:spPr bwMode="auto">
        <a:xfrm>
          <a:off x="161925" y="14201775"/>
          <a:ext cx="495300" cy="2857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13</xdr:col>
      <xdr:colOff>200025</xdr:colOff>
      <xdr:row>52</xdr:row>
      <xdr:rowOff>0</xdr:rowOff>
    </xdr:from>
    <xdr:ext cx="476250" cy="304800"/>
    <xdr:sp macro="" textlink="">
      <xdr:nvSpPr>
        <xdr:cNvPr id="118" name="Object 8" hidden="1"/>
        <xdr:cNvSpPr>
          <a:spLocks noChangeArrowheads="1"/>
        </xdr:cNvSpPr>
      </xdr:nvSpPr>
      <xdr:spPr bwMode="auto">
        <a:xfrm>
          <a:off x="180975" y="14201775"/>
          <a:ext cx="476250" cy="304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13</xdr:col>
      <xdr:colOff>190500</xdr:colOff>
      <xdr:row>52</xdr:row>
      <xdr:rowOff>0</xdr:rowOff>
    </xdr:from>
    <xdr:ext cx="628650" cy="390525"/>
    <xdr:sp macro="" textlink="">
      <xdr:nvSpPr>
        <xdr:cNvPr id="119" name="Object 6" hidden="1"/>
        <xdr:cNvSpPr>
          <a:spLocks noChangeArrowheads="1"/>
        </xdr:cNvSpPr>
      </xdr:nvSpPr>
      <xdr:spPr bwMode="auto">
        <a:xfrm>
          <a:off x="180975" y="14201775"/>
          <a:ext cx="628650" cy="390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14</xdr:col>
      <xdr:colOff>19050</xdr:colOff>
      <xdr:row>52</xdr:row>
      <xdr:rowOff>0</xdr:rowOff>
    </xdr:from>
    <xdr:ext cx="552450" cy="409575"/>
    <xdr:sp macro="" textlink="">
      <xdr:nvSpPr>
        <xdr:cNvPr id="120" name="Object 14" hidden="1"/>
        <xdr:cNvSpPr>
          <a:spLocks noChangeArrowheads="1"/>
        </xdr:cNvSpPr>
      </xdr:nvSpPr>
      <xdr:spPr bwMode="auto">
        <a:xfrm>
          <a:off x="200025" y="14201775"/>
          <a:ext cx="552450" cy="4095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13</xdr:col>
      <xdr:colOff>85725</xdr:colOff>
      <xdr:row>52</xdr:row>
      <xdr:rowOff>0</xdr:rowOff>
    </xdr:from>
    <xdr:ext cx="581025" cy="419100"/>
    <xdr:sp macro="" textlink="">
      <xdr:nvSpPr>
        <xdr:cNvPr id="121" name="Object 56" hidden="1"/>
        <xdr:cNvSpPr>
          <a:spLocks noChangeArrowheads="1"/>
        </xdr:cNvSpPr>
      </xdr:nvSpPr>
      <xdr:spPr bwMode="auto">
        <a:xfrm>
          <a:off x="85725" y="14201775"/>
          <a:ext cx="581025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13</xdr:col>
      <xdr:colOff>85725</xdr:colOff>
      <xdr:row>52</xdr:row>
      <xdr:rowOff>0</xdr:rowOff>
    </xdr:from>
    <xdr:ext cx="581025" cy="419100"/>
    <xdr:sp macro="" textlink="">
      <xdr:nvSpPr>
        <xdr:cNvPr id="122" name="Object 56" hidden="1"/>
        <xdr:cNvSpPr>
          <a:spLocks noChangeArrowheads="1"/>
        </xdr:cNvSpPr>
      </xdr:nvSpPr>
      <xdr:spPr bwMode="auto">
        <a:xfrm>
          <a:off x="85725" y="14201775"/>
          <a:ext cx="581025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verbiskiy_sv/Local%20Settings/Temporary%20Internet%20Files/Content.Outlook/C73Z3NU7/&#1054;&#1041;&#1065;&#1048;&#1049;%20&#1055;&#1056;&#1040;&#1049;&#1057;%20-%20&#1043;&#1055;%20new%20&#1088;&#1086;&#1083;&#1086;!!!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milux.local\users\!RV\2016\5\&#1057;&#1090;&#1088;&#1091;&#1082;&#1090;&#1091;&#1088;&#1072;%20&#1089;&#1077;&#1073;&#1077;&#1089;&#1090;&#1086;&#1080;&#1084;&#1086;&#1089;&#1090;&#1080;\&#1050;&#1086;&#1087;&#1080;&#1103;%20&#1055;&#1088;&#1072;&#1081;&#1089;%20&#1043;&#1048;%20&#1086;&#1087;&#1090;%2001.04.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Ж"/>
      <sheetName val="Дебют"/>
      <sheetName val="Мультифактура"/>
      <sheetName val="ГЖ"/>
      <sheetName val="КS_ 25"/>
      <sheetName val="Моторизация"/>
      <sheetName val="Роло Системы"/>
      <sheetName val="Роло Ткани "/>
      <sheetName val="Карнизы 16 мм"/>
      <sheetName val="Профиля"/>
      <sheetName val="Шина"/>
      <sheetName val="Лонет"/>
      <sheetName val="Суар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ню"/>
      <sheetName val="Условия отпуска товаров."/>
      <sheetName val="Комплекты электрики Amigo"/>
      <sheetName val="Предельные размеры ЛВТ (Amigo)"/>
      <sheetName val="Предельные размеры UNI-MINI"/>
      <sheetName val="Комплекты электрики Somfy"/>
      <sheetName val="Выбор диаметра трубы (Somfy)"/>
      <sheetName val="Рулонка Люкс "/>
      <sheetName val="Рулонка Mini "/>
      <sheetName val="Кассетная рулонка Uni-1 "/>
      <sheetName val="Кассетная рулонка Uni-2 "/>
      <sheetName val="Кассетная рулонка Uni c пруж."/>
      <sheetName val="LVT модели"/>
      <sheetName val="LVT прайс"/>
      <sheetName val="Приложение к рулонке"/>
      <sheetName val="Мираж"/>
      <sheetName val="Ткани Зебра"/>
      <sheetName val="Прайс Зебра Мини"/>
      <sheetName val="Прайс Зебра Уни 1"/>
      <sheetName val="Прайс Зебра Уни 2"/>
      <sheetName val="Прайс Зебра LVT"/>
      <sheetName val="Прайс Зебра MGS"/>
      <sheetName val="Вертикалка"/>
      <sheetName val="Алюминий"/>
      <sheetName val="Кассетный алюм 16мм"/>
      <sheetName val="Кассетный алюм 25мм"/>
      <sheetName val="БамбукДеревоПластик"/>
      <sheetName val="ПЛИССЕ"/>
      <sheetName val="Услуг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C4">
            <v>0.74</v>
          </cell>
        </row>
        <row r="5">
          <cell r="C5">
            <v>1.82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6" Type="http://schemas.openxmlformats.org/officeDocument/2006/relationships/oleObject" Target="../embeddings/oleObject3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7.bin"/><Relationship Id="rId3" Type="http://schemas.openxmlformats.org/officeDocument/2006/relationships/vmlDrawing" Target="../drawings/vmlDrawing3.vml"/><Relationship Id="rId7" Type="http://schemas.openxmlformats.org/officeDocument/2006/relationships/oleObject" Target="../embeddings/oleObject6.bin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oleObject5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4.bin"/><Relationship Id="rId9" Type="http://schemas.openxmlformats.org/officeDocument/2006/relationships/oleObject" Target="../embeddings/oleObject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7"/>
  <sheetViews>
    <sheetView workbookViewId="0">
      <selection activeCell="G3" sqref="G3"/>
    </sheetView>
  </sheetViews>
  <sheetFormatPr defaultRowHeight="15.75" x14ac:dyDescent="0.25"/>
  <cols>
    <col min="1" max="1" width="2.28515625" style="9" customWidth="1"/>
    <col min="2" max="2" width="16.5703125" style="9" customWidth="1"/>
    <col min="3" max="3" width="37.7109375" style="9" customWidth="1"/>
    <col min="4" max="5" width="13.7109375" style="10" customWidth="1"/>
    <col min="6" max="6" width="12" style="9" customWidth="1"/>
    <col min="7" max="7" width="28.140625" style="9" customWidth="1"/>
    <col min="8" max="8" width="23.42578125" style="9" customWidth="1"/>
    <col min="9" max="9" width="16.5703125" style="9" customWidth="1"/>
    <col min="10" max="10" width="12.42578125" style="9" customWidth="1"/>
    <col min="11" max="16384" width="9.140625" style="9"/>
  </cols>
  <sheetData>
    <row r="1" spans="1:11" s="16" customFormat="1" ht="15.75" customHeight="1" x14ac:dyDescent="0.25">
      <c r="B1" s="326"/>
      <c r="C1" s="329"/>
      <c r="D1" s="15"/>
      <c r="E1" s="15"/>
    </row>
    <row r="2" spans="1:11" s="16" customFormat="1" x14ac:dyDescent="0.25">
      <c r="B2" s="719" t="s">
        <v>348</v>
      </c>
      <c r="C2" s="719"/>
      <c r="D2" s="719"/>
      <c r="E2" s="719"/>
      <c r="F2" s="719"/>
    </row>
    <row r="3" spans="1:11" s="16" customFormat="1" x14ac:dyDescent="0.25">
      <c r="B3" s="719"/>
      <c r="C3" s="719"/>
      <c r="D3" s="719"/>
      <c r="E3" s="719"/>
      <c r="F3" s="719"/>
    </row>
    <row r="4" spans="1:11" s="16" customFormat="1" ht="22.5" customHeight="1" x14ac:dyDescent="0.25">
      <c r="B4" s="719"/>
      <c r="C4" s="719"/>
      <c r="D4" s="719"/>
      <c r="E4" s="719"/>
      <c r="F4" s="719"/>
    </row>
    <row r="5" spans="1:11" s="16" customFormat="1" ht="16.5" thickBot="1" x14ac:dyDescent="0.3">
      <c r="B5" s="329"/>
      <c r="C5" s="329"/>
      <c r="D5" s="15"/>
      <c r="E5" s="15"/>
    </row>
    <row r="6" spans="1:11" ht="18.75" thickBot="1" x14ac:dyDescent="0.3">
      <c r="A6" s="16"/>
      <c r="B6" s="522" t="s">
        <v>3</v>
      </c>
      <c r="C6" s="523"/>
      <c r="D6" s="523"/>
      <c r="E6" s="523"/>
      <c r="F6" s="523"/>
      <c r="G6" s="523"/>
      <c r="H6" s="523"/>
      <c r="I6" s="524"/>
      <c r="J6" s="16"/>
      <c r="K6" s="16"/>
    </row>
    <row r="7" spans="1:11" ht="16.5" thickBot="1" x14ac:dyDescent="0.3">
      <c r="A7" s="16"/>
      <c r="B7" s="16"/>
      <c r="C7" s="120"/>
      <c r="D7" s="15"/>
      <c r="E7" s="15"/>
      <c r="F7" s="16"/>
      <c r="G7" s="16"/>
      <c r="H7" s="16"/>
      <c r="I7" s="16"/>
      <c r="J7" s="16"/>
      <c r="K7" s="16"/>
    </row>
    <row r="8" spans="1:11" ht="16.5" thickBot="1" x14ac:dyDescent="0.3">
      <c r="A8" s="16"/>
      <c r="B8" s="525" t="s">
        <v>49</v>
      </c>
      <c r="C8" s="526"/>
      <c r="D8" s="526"/>
      <c r="E8" s="527"/>
      <c r="F8" s="16"/>
      <c r="G8" s="525" t="s">
        <v>50</v>
      </c>
      <c r="H8" s="526"/>
      <c r="I8" s="526"/>
      <c r="J8" s="527"/>
      <c r="K8" s="16"/>
    </row>
    <row r="9" spans="1:11" s="7" customFormat="1" ht="30.75" customHeight="1" thickBot="1" x14ac:dyDescent="0.3">
      <c r="A9" s="121"/>
      <c r="B9" s="122" t="s">
        <v>51</v>
      </c>
      <c r="C9" s="123" t="s">
        <v>98</v>
      </c>
      <c r="D9" s="124" t="s">
        <v>115</v>
      </c>
      <c r="E9" s="30" t="s">
        <v>152</v>
      </c>
      <c r="F9" s="125"/>
      <c r="G9" s="122" t="s">
        <v>51</v>
      </c>
      <c r="H9" s="126" t="s">
        <v>87</v>
      </c>
      <c r="I9" s="127" t="s">
        <v>122</v>
      </c>
      <c r="J9" s="128" t="s">
        <v>152</v>
      </c>
      <c r="K9" s="121"/>
    </row>
    <row r="10" spans="1:11" ht="16.5" thickBot="1" x14ac:dyDescent="0.3">
      <c r="A10" s="16"/>
      <c r="B10" s="29" t="s">
        <v>53</v>
      </c>
      <c r="C10" s="28" t="s">
        <v>54</v>
      </c>
      <c r="D10" s="690">
        <v>738</v>
      </c>
      <c r="E10" s="690">
        <v>1560</v>
      </c>
      <c r="F10" s="129"/>
      <c r="G10" s="37" t="s">
        <v>53</v>
      </c>
      <c r="H10" s="38" t="s">
        <v>54</v>
      </c>
      <c r="I10" s="552">
        <v>1375</v>
      </c>
      <c r="J10" s="560">
        <v>2125</v>
      </c>
      <c r="K10" s="16"/>
    </row>
    <row r="11" spans="1:11" x14ac:dyDescent="0.25">
      <c r="A11" s="16"/>
      <c r="B11" s="31" t="s">
        <v>52</v>
      </c>
      <c r="C11" s="32" t="s">
        <v>114</v>
      </c>
      <c r="D11" s="681" t="s">
        <v>346</v>
      </c>
      <c r="E11" s="681" t="s">
        <v>153</v>
      </c>
      <c r="F11" s="129"/>
      <c r="G11" s="86">
        <v>1606</v>
      </c>
      <c r="H11" s="83" t="s">
        <v>116</v>
      </c>
      <c r="I11" s="553"/>
      <c r="J11" s="561"/>
      <c r="K11" s="16"/>
    </row>
    <row r="12" spans="1:11" x14ac:dyDescent="0.25">
      <c r="A12" s="16"/>
      <c r="B12" s="26">
        <v>1606</v>
      </c>
      <c r="C12" s="81" t="s">
        <v>116</v>
      </c>
      <c r="D12" s="683"/>
      <c r="E12" s="683"/>
      <c r="F12" s="129"/>
      <c r="G12" s="86">
        <v>2259</v>
      </c>
      <c r="H12" s="83" t="s">
        <v>46</v>
      </c>
      <c r="I12" s="553"/>
      <c r="J12" s="561"/>
      <c r="K12" s="16"/>
    </row>
    <row r="13" spans="1:11" x14ac:dyDescent="0.25">
      <c r="A13" s="16"/>
      <c r="B13" s="26">
        <v>1852</v>
      </c>
      <c r="C13" s="27" t="s">
        <v>117</v>
      </c>
      <c r="D13" s="683"/>
      <c r="E13" s="683"/>
      <c r="F13" s="129"/>
      <c r="G13" s="86">
        <v>2261</v>
      </c>
      <c r="H13" s="83" t="s">
        <v>55</v>
      </c>
      <c r="I13" s="553"/>
      <c r="J13" s="561"/>
      <c r="K13" s="16"/>
    </row>
    <row r="14" spans="1:11" x14ac:dyDescent="0.25">
      <c r="A14" s="16"/>
      <c r="B14" s="26">
        <v>1908</v>
      </c>
      <c r="C14" s="27" t="s">
        <v>118</v>
      </c>
      <c r="D14" s="683"/>
      <c r="E14" s="683"/>
      <c r="F14" s="129"/>
      <c r="G14" s="86">
        <v>2871</v>
      </c>
      <c r="H14" s="83" t="s">
        <v>56</v>
      </c>
      <c r="I14" s="553"/>
      <c r="J14" s="561"/>
      <c r="K14" s="16"/>
    </row>
    <row r="15" spans="1:11" x14ac:dyDescent="0.25">
      <c r="A15" s="16"/>
      <c r="B15" s="26">
        <v>2259</v>
      </c>
      <c r="C15" s="27" t="s">
        <v>46</v>
      </c>
      <c r="D15" s="683"/>
      <c r="E15" s="683"/>
      <c r="F15" s="129"/>
      <c r="G15" s="86">
        <v>3144</v>
      </c>
      <c r="H15" s="83"/>
      <c r="I15" s="553"/>
      <c r="J15" s="561"/>
      <c r="K15" s="16"/>
    </row>
    <row r="16" spans="1:11" x14ac:dyDescent="0.25">
      <c r="A16" s="16"/>
      <c r="B16" s="26">
        <v>2261</v>
      </c>
      <c r="C16" s="28" t="s">
        <v>55</v>
      </c>
      <c r="D16" s="683"/>
      <c r="E16" s="683"/>
      <c r="F16" s="129"/>
      <c r="G16" s="86">
        <v>4063</v>
      </c>
      <c r="H16" s="83" t="s">
        <v>57</v>
      </c>
      <c r="I16" s="553"/>
      <c r="J16" s="561"/>
      <c r="K16" s="16"/>
    </row>
    <row r="17" spans="1:11" x14ac:dyDescent="0.25">
      <c r="A17" s="16"/>
      <c r="B17" s="26">
        <v>2406</v>
      </c>
      <c r="C17" s="28" t="s">
        <v>60</v>
      </c>
      <c r="D17" s="683"/>
      <c r="E17" s="683"/>
      <c r="F17" s="129"/>
      <c r="G17" s="86">
        <v>5173</v>
      </c>
      <c r="H17" s="83" t="s">
        <v>58</v>
      </c>
      <c r="I17" s="553"/>
      <c r="J17" s="561"/>
      <c r="K17" s="16" t="s">
        <v>153</v>
      </c>
    </row>
    <row r="18" spans="1:11" x14ac:dyDescent="0.25">
      <c r="A18" s="16"/>
      <c r="B18" s="26">
        <v>2746</v>
      </c>
      <c r="C18" s="28" t="s">
        <v>92</v>
      </c>
      <c r="D18" s="683"/>
      <c r="E18" s="683"/>
      <c r="F18" s="129"/>
      <c r="G18" s="86"/>
      <c r="H18" s="83"/>
      <c r="I18" s="553"/>
      <c r="J18" s="561"/>
      <c r="K18" s="16"/>
    </row>
    <row r="19" spans="1:11" x14ac:dyDescent="0.25">
      <c r="A19" s="16"/>
      <c r="B19" s="26">
        <v>2871</v>
      </c>
      <c r="C19" s="28" t="s">
        <v>56</v>
      </c>
      <c r="D19" s="683"/>
      <c r="E19" s="683"/>
      <c r="F19" s="129"/>
      <c r="G19" s="86">
        <v>5608</v>
      </c>
      <c r="H19" s="83"/>
      <c r="I19" s="553"/>
      <c r="J19" s="561"/>
      <c r="K19" s="16"/>
    </row>
    <row r="20" spans="1:11" x14ac:dyDescent="0.25">
      <c r="A20" s="16"/>
      <c r="B20" s="26">
        <v>3144.3204000000001</v>
      </c>
      <c r="C20" s="28"/>
      <c r="D20" s="683"/>
      <c r="E20" s="683"/>
      <c r="F20" s="129"/>
      <c r="G20" s="86">
        <v>5850</v>
      </c>
      <c r="H20" s="83" t="s">
        <v>120</v>
      </c>
      <c r="I20" s="553"/>
      <c r="J20" s="561"/>
      <c r="K20" s="16"/>
    </row>
    <row r="21" spans="1:11" x14ac:dyDescent="0.25">
      <c r="A21" s="16"/>
      <c r="B21" s="26">
        <v>3209</v>
      </c>
      <c r="C21" s="28" t="s">
        <v>61</v>
      </c>
      <c r="D21" s="683"/>
      <c r="E21" s="683"/>
      <c r="F21" s="129"/>
      <c r="G21" s="86">
        <v>7005</v>
      </c>
      <c r="H21" s="83" t="s">
        <v>94</v>
      </c>
      <c r="I21" s="553"/>
      <c r="J21" s="561"/>
      <c r="K21" s="16"/>
    </row>
    <row r="22" spans="1:11" x14ac:dyDescent="0.25">
      <c r="A22" s="16"/>
      <c r="B22" s="26">
        <v>3458</v>
      </c>
      <c r="C22" s="27"/>
      <c r="D22" s="683"/>
      <c r="E22" s="683"/>
      <c r="F22" s="129"/>
      <c r="G22" s="86">
        <v>7013</v>
      </c>
      <c r="H22" s="83" t="s">
        <v>95</v>
      </c>
      <c r="I22" s="553"/>
      <c r="J22" s="561"/>
      <c r="K22" s="16"/>
    </row>
    <row r="23" spans="1:11" ht="16.5" thickBot="1" x14ac:dyDescent="0.3">
      <c r="A23" s="16"/>
      <c r="B23" s="26" t="s">
        <v>135</v>
      </c>
      <c r="C23" s="27"/>
      <c r="D23" s="683"/>
      <c r="E23" s="683"/>
      <c r="F23" s="129"/>
      <c r="G23" s="87">
        <v>7128</v>
      </c>
      <c r="H23" s="84" t="s">
        <v>91</v>
      </c>
      <c r="I23" s="557"/>
      <c r="J23" s="562"/>
      <c r="K23" s="16"/>
    </row>
    <row r="24" spans="1:11" s="10" customFormat="1" ht="16.5" thickBot="1" x14ac:dyDescent="0.3">
      <c r="A24" s="15"/>
      <c r="B24" s="26">
        <v>4059</v>
      </c>
      <c r="C24" s="27"/>
      <c r="D24" s="683"/>
      <c r="E24" s="683"/>
      <c r="F24" s="129"/>
      <c r="G24" s="39">
        <v>5327</v>
      </c>
      <c r="H24" s="33" t="s">
        <v>89</v>
      </c>
      <c r="I24" s="689">
        <v>1625</v>
      </c>
      <c r="J24" s="560">
        <v>2750</v>
      </c>
      <c r="K24" s="15"/>
    </row>
    <row r="25" spans="1:11" s="10" customFormat="1" x14ac:dyDescent="0.25">
      <c r="A25" s="15"/>
      <c r="B25" s="26">
        <v>4063</v>
      </c>
      <c r="C25" s="28" t="s">
        <v>57</v>
      </c>
      <c r="D25" s="683"/>
      <c r="E25" s="683"/>
      <c r="F25" s="129"/>
      <c r="G25" s="39">
        <v>6012</v>
      </c>
      <c r="H25" s="33" t="s">
        <v>62</v>
      </c>
      <c r="I25" s="561">
        <v>2575</v>
      </c>
      <c r="J25" s="561"/>
      <c r="K25" s="15"/>
    </row>
    <row r="26" spans="1:11" s="10" customFormat="1" ht="16.5" thickBot="1" x14ac:dyDescent="0.3">
      <c r="A26" s="15"/>
      <c r="B26" s="26">
        <v>4077</v>
      </c>
      <c r="C26" s="28" t="s">
        <v>64</v>
      </c>
      <c r="D26" s="683"/>
      <c r="E26" s="683"/>
      <c r="F26" s="125"/>
      <c r="G26" s="87">
        <v>6013</v>
      </c>
      <c r="H26" s="36" t="s">
        <v>63</v>
      </c>
      <c r="I26" s="562"/>
      <c r="J26" s="562"/>
      <c r="K26" s="15"/>
    </row>
    <row r="27" spans="1:11" s="10" customFormat="1" ht="16.5" thickBot="1" x14ac:dyDescent="0.3">
      <c r="A27" s="15"/>
      <c r="B27" s="26">
        <v>4082</v>
      </c>
      <c r="C27" s="28" t="s">
        <v>65</v>
      </c>
      <c r="D27" s="683"/>
      <c r="E27" s="683"/>
      <c r="F27" s="125"/>
      <c r="G27" s="130"/>
      <c r="H27" s="130"/>
      <c r="I27" s="130"/>
      <c r="J27" s="15"/>
      <c r="K27" s="15"/>
    </row>
    <row r="28" spans="1:11" s="10" customFormat="1" ht="16.5" thickBot="1" x14ac:dyDescent="0.3">
      <c r="A28" s="15"/>
      <c r="B28" s="26">
        <v>4096.4157999999998</v>
      </c>
      <c r="C28" s="27"/>
      <c r="D28" s="683"/>
      <c r="E28" s="683"/>
      <c r="F28" s="125"/>
      <c r="G28" s="525" t="s">
        <v>71</v>
      </c>
      <c r="H28" s="526"/>
      <c r="I28" s="527"/>
      <c r="J28" s="15"/>
      <c r="K28" s="15"/>
    </row>
    <row r="29" spans="1:11" s="10" customFormat="1" ht="16.5" thickBot="1" x14ac:dyDescent="0.3">
      <c r="A29" s="15"/>
      <c r="B29" s="26">
        <v>4201</v>
      </c>
      <c r="C29" s="27"/>
      <c r="D29" s="683"/>
      <c r="E29" s="683"/>
      <c r="F29" s="125"/>
      <c r="G29" s="131" t="s">
        <v>51</v>
      </c>
      <c r="H29" s="132" t="s">
        <v>98</v>
      </c>
      <c r="I29" s="133" t="s">
        <v>36</v>
      </c>
      <c r="J29" s="15"/>
      <c r="K29" s="15"/>
    </row>
    <row r="30" spans="1:11" s="10" customFormat="1" x14ac:dyDescent="0.25">
      <c r="A30" s="15"/>
      <c r="B30" s="26">
        <v>4261</v>
      </c>
      <c r="C30" s="27"/>
      <c r="D30" s="683"/>
      <c r="E30" s="683"/>
      <c r="F30" s="125"/>
      <c r="G30" s="31" t="s">
        <v>53</v>
      </c>
      <c r="H30" s="40" t="s">
        <v>45</v>
      </c>
      <c r="I30" s="687">
        <v>2381</v>
      </c>
      <c r="J30" s="15"/>
      <c r="K30" s="15"/>
    </row>
    <row r="31" spans="1:11" s="10" customFormat="1" x14ac:dyDescent="0.25">
      <c r="A31" s="15"/>
      <c r="B31" s="26">
        <v>4301</v>
      </c>
      <c r="C31" s="27"/>
      <c r="D31" s="683"/>
      <c r="E31" s="683"/>
      <c r="F31" s="125"/>
      <c r="G31" s="26"/>
      <c r="H31" s="41"/>
      <c r="I31" s="553"/>
      <c r="J31" s="15"/>
      <c r="K31" s="15"/>
    </row>
    <row r="32" spans="1:11" s="10" customFormat="1" x14ac:dyDescent="0.25">
      <c r="A32" s="15"/>
      <c r="B32" s="26">
        <v>4803</v>
      </c>
      <c r="C32" s="27"/>
      <c r="D32" s="683"/>
      <c r="E32" s="683"/>
      <c r="F32" s="125"/>
      <c r="G32" s="26">
        <v>2259</v>
      </c>
      <c r="H32" s="41" t="s">
        <v>46</v>
      </c>
      <c r="I32" s="553"/>
      <c r="J32" s="15"/>
      <c r="K32" s="15"/>
    </row>
    <row r="33" spans="1:11" s="10" customFormat="1" ht="16.5" thickBot="1" x14ac:dyDescent="0.3">
      <c r="A33" s="15"/>
      <c r="B33" s="26">
        <v>4858</v>
      </c>
      <c r="C33" s="27"/>
      <c r="D33" s="683"/>
      <c r="E33" s="683"/>
      <c r="F33" s="125"/>
      <c r="G33" s="82">
        <v>7005</v>
      </c>
      <c r="H33" s="42" t="s">
        <v>94</v>
      </c>
      <c r="I33" s="557"/>
      <c r="J33" s="15"/>
      <c r="K33" s="15"/>
    </row>
    <row r="34" spans="1:11" s="10" customFormat="1" x14ac:dyDescent="0.25">
      <c r="A34" s="15"/>
      <c r="B34" s="26">
        <v>4967</v>
      </c>
      <c r="C34" s="27" t="s">
        <v>119</v>
      </c>
      <c r="D34" s="683"/>
      <c r="E34" s="683"/>
      <c r="F34" s="125"/>
      <c r="G34" s="43">
        <v>6010</v>
      </c>
      <c r="H34" s="40" t="s">
        <v>47</v>
      </c>
      <c r="I34" s="552">
        <v>2000</v>
      </c>
      <c r="J34" s="15"/>
      <c r="K34" s="15"/>
    </row>
    <row r="35" spans="1:11" s="10" customFormat="1" x14ac:dyDescent="0.25">
      <c r="A35" s="15"/>
      <c r="B35" s="26">
        <v>5102</v>
      </c>
      <c r="C35" s="27"/>
      <c r="D35" s="683"/>
      <c r="E35" s="683"/>
      <c r="F35" s="125"/>
      <c r="G35" s="86">
        <v>6012</v>
      </c>
      <c r="H35" s="41" t="s">
        <v>12</v>
      </c>
      <c r="I35" s="553"/>
      <c r="J35" s="15"/>
      <c r="K35" s="15"/>
    </row>
    <row r="36" spans="1:11" s="10" customFormat="1" ht="16.5" thickBot="1" x14ac:dyDescent="0.3">
      <c r="A36" s="15"/>
      <c r="B36" s="26">
        <v>5150</v>
      </c>
      <c r="C36" s="28" t="s">
        <v>66</v>
      </c>
      <c r="D36" s="683"/>
      <c r="E36" s="683"/>
      <c r="F36" s="125"/>
      <c r="G36" s="134">
        <v>6013</v>
      </c>
      <c r="H36" s="42" t="s">
        <v>13</v>
      </c>
      <c r="I36" s="553"/>
      <c r="J36" s="15"/>
      <c r="K36" s="15"/>
    </row>
    <row r="37" spans="1:11" s="10" customFormat="1" ht="16.5" thickBot="1" x14ac:dyDescent="0.3">
      <c r="A37" s="15"/>
      <c r="B37" s="26">
        <v>5173</v>
      </c>
      <c r="C37" s="28" t="s">
        <v>58</v>
      </c>
      <c r="D37" s="683"/>
      <c r="E37" s="683"/>
      <c r="F37" s="125"/>
      <c r="G37" s="135">
        <v>6015</v>
      </c>
      <c r="H37" s="136" t="s">
        <v>48</v>
      </c>
      <c r="I37" s="688">
        <v>2000</v>
      </c>
      <c r="J37" s="15"/>
      <c r="K37" s="15"/>
    </row>
    <row r="38" spans="1:11" s="10" customFormat="1" ht="16.5" thickBot="1" x14ac:dyDescent="0.3">
      <c r="A38" s="15"/>
      <c r="B38" s="26">
        <v>5259</v>
      </c>
      <c r="C38" s="27" t="s">
        <v>35</v>
      </c>
      <c r="D38" s="683"/>
      <c r="E38" s="683"/>
      <c r="F38" s="125"/>
      <c r="G38" s="15"/>
      <c r="H38" s="121"/>
      <c r="I38" s="121"/>
      <c r="J38" s="15"/>
      <c r="K38" s="15"/>
    </row>
    <row r="39" spans="1:11" s="10" customFormat="1" ht="16.5" thickBot="1" x14ac:dyDescent="0.3">
      <c r="A39" s="15"/>
      <c r="B39" s="26">
        <v>5501</v>
      </c>
      <c r="C39" s="28"/>
      <c r="D39" s="683"/>
      <c r="E39" s="683"/>
      <c r="F39" s="125"/>
      <c r="G39" s="137" t="s">
        <v>22</v>
      </c>
      <c r="H39" s="138"/>
      <c r="I39" s="139"/>
      <c r="J39" s="15"/>
      <c r="K39" s="15"/>
    </row>
    <row r="40" spans="1:11" s="10" customFormat="1" ht="16.5" thickBot="1" x14ac:dyDescent="0.3">
      <c r="A40" s="15"/>
      <c r="B40" s="26">
        <v>5608</v>
      </c>
      <c r="C40" s="27"/>
      <c r="D40" s="683"/>
      <c r="E40" s="683"/>
      <c r="F40" s="125"/>
      <c r="G40" s="140" t="s">
        <v>20</v>
      </c>
      <c r="H40" s="141" t="s">
        <v>18</v>
      </c>
      <c r="I40" s="142" t="s">
        <v>19</v>
      </c>
      <c r="J40" s="15"/>
      <c r="K40" s="15"/>
    </row>
    <row r="41" spans="1:11" s="10" customFormat="1" x14ac:dyDescent="0.25">
      <c r="A41" s="15"/>
      <c r="B41" s="26">
        <v>5612</v>
      </c>
      <c r="C41" s="28"/>
      <c r="D41" s="683"/>
      <c r="E41" s="683"/>
      <c r="F41" s="125"/>
      <c r="G41" s="143" t="s">
        <v>16</v>
      </c>
      <c r="H41" s="144">
        <v>0.25</v>
      </c>
      <c r="I41" s="145">
        <v>2.1</v>
      </c>
      <c r="J41" s="15"/>
      <c r="K41" s="15"/>
    </row>
    <row r="42" spans="1:11" s="10" customFormat="1" ht="16.5" thickBot="1" x14ac:dyDescent="0.3">
      <c r="A42" s="15"/>
      <c r="B42" s="26" t="s">
        <v>320</v>
      </c>
      <c r="C42" s="487"/>
      <c r="D42" s="683"/>
      <c r="E42" s="683"/>
      <c r="F42" s="125"/>
      <c r="G42" s="146" t="s">
        <v>17</v>
      </c>
      <c r="H42" s="147">
        <v>0.3</v>
      </c>
      <c r="I42" s="148">
        <v>3.4</v>
      </c>
      <c r="J42" s="15"/>
      <c r="K42" s="15"/>
    </row>
    <row r="43" spans="1:11" s="10" customFormat="1" x14ac:dyDescent="0.25">
      <c r="A43" s="15"/>
      <c r="B43" s="26">
        <v>5850</v>
      </c>
      <c r="C43" s="27" t="s">
        <v>121</v>
      </c>
      <c r="D43" s="683"/>
      <c r="E43" s="683"/>
      <c r="F43" s="125"/>
      <c r="G43" s="149"/>
      <c r="H43" s="18"/>
      <c r="I43" s="150"/>
      <c r="J43" s="15"/>
      <c r="K43" s="15"/>
    </row>
    <row r="44" spans="1:11" s="10" customFormat="1" ht="16.5" thickBot="1" x14ac:dyDescent="0.3">
      <c r="A44" s="15"/>
      <c r="B44" s="26">
        <v>5853</v>
      </c>
      <c r="C44" s="28" t="s">
        <v>59</v>
      </c>
      <c r="D44" s="683"/>
      <c r="E44" s="683"/>
      <c r="F44" s="125"/>
      <c r="G44" s="149"/>
      <c r="H44" s="18"/>
      <c r="I44" s="150"/>
      <c r="J44" s="15"/>
      <c r="K44" s="15"/>
    </row>
    <row r="45" spans="1:11" s="10" customFormat="1" ht="16.5" thickBot="1" x14ac:dyDescent="0.3">
      <c r="A45" s="15"/>
      <c r="B45" s="26">
        <v>7005</v>
      </c>
      <c r="C45" s="28" t="s">
        <v>94</v>
      </c>
      <c r="D45" s="683"/>
      <c r="E45" s="683"/>
      <c r="F45" s="125"/>
      <c r="G45" s="151" t="s">
        <v>21</v>
      </c>
      <c r="H45" s="152" t="s">
        <v>18</v>
      </c>
      <c r="I45" s="142" t="s">
        <v>19</v>
      </c>
      <c r="J45" s="15"/>
      <c r="K45" s="15"/>
    </row>
    <row r="46" spans="1:11" s="10" customFormat="1" x14ac:dyDescent="0.25">
      <c r="A46" s="15"/>
      <c r="B46" s="26">
        <v>7013</v>
      </c>
      <c r="C46" s="28" t="s">
        <v>95</v>
      </c>
      <c r="D46" s="683"/>
      <c r="E46" s="683"/>
      <c r="F46" s="125"/>
      <c r="G46" s="153" t="s">
        <v>16</v>
      </c>
      <c r="H46" s="154">
        <v>0.25</v>
      </c>
      <c r="I46" s="145">
        <v>2.85</v>
      </c>
      <c r="J46" s="15"/>
      <c r="K46" s="15"/>
    </row>
    <row r="47" spans="1:11" s="10" customFormat="1" ht="16.5" thickBot="1" x14ac:dyDescent="0.3">
      <c r="A47" s="15"/>
      <c r="B47" s="26" t="s">
        <v>136</v>
      </c>
      <c r="C47" s="28"/>
      <c r="D47" s="683"/>
      <c r="E47" s="683"/>
      <c r="F47" s="125"/>
      <c r="G47" s="44" t="s">
        <v>17</v>
      </c>
      <c r="H47" s="85" t="s">
        <v>10</v>
      </c>
      <c r="I47" s="148">
        <v>3.4</v>
      </c>
      <c r="J47" s="16"/>
      <c r="K47" s="15"/>
    </row>
    <row r="48" spans="1:11" s="10" customFormat="1" x14ac:dyDescent="0.25">
      <c r="A48" s="15"/>
      <c r="B48" s="26">
        <v>7122.7124999999996</v>
      </c>
      <c r="C48" s="27"/>
      <c r="D48" s="683"/>
      <c r="E48" s="683"/>
      <c r="F48" s="125"/>
      <c r="G48" s="149"/>
      <c r="H48" s="18"/>
      <c r="I48" s="155"/>
      <c r="J48" s="16"/>
      <c r="K48" s="15"/>
    </row>
    <row r="49" spans="1:11" ht="16.5" thickBot="1" x14ac:dyDescent="0.3">
      <c r="A49" s="16"/>
      <c r="B49" s="26">
        <v>7128</v>
      </c>
      <c r="C49" s="28" t="s">
        <v>91</v>
      </c>
      <c r="D49" s="683"/>
      <c r="E49" s="683"/>
      <c r="F49" s="125"/>
      <c r="G49" s="149"/>
      <c r="H49" s="18"/>
      <c r="I49" s="155"/>
      <c r="J49" s="16"/>
      <c r="K49" s="16"/>
    </row>
    <row r="50" spans="1:11" ht="16.5" thickBot="1" x14ac:dyDescent="0.3">
      <c r="A50" s="16"/>
      <c r="B50" s="26">
        <v>7255</v>
      </c>
      <c r="C50" s="28" t="s">
        <v>67</v>
      </c>
      <c r="D50" s="683"/>
      <c r="E50" s="683"/>
      <c r="F50" s="125"/>
      <c r="G50" s="151" t="s">
        <v>80</v>
      </c>
      <c r="H50" s="152" t="s">
        <v>18</v>
      </c>
      <c r="I50" s="142" t="s">
        <v>19</v>
      </c>
      <c r="J50" s="16"/>
      <c r="K50" s="16"/>
    </row>
    <row r="51" spans="1:11" x14ac:dyDescent="0.25">
      <c r="A51" s="16"/>
      <c r="B51" s="26">
        <v>7256</v>
      </c>
      <c r="C51" s="28" t="s">
        <v>68</v>
      </c>
      <c r="D51" s="683"/>
      <c r="E51" s="683"/>
      <c r="F51" s="125"/>
      <c r="G51" s="153" t="s">
        <v>16</v>
      </c>
      <c r="H51" s="154">
        <v>0.25</v>
      </c>
      <c r="I51" s="145">
        <v>1.1000000000000001</v>
      </c>
      <c r="J51" s="16"/>
      <c r="K51" s="16"/>
    </row>
    <row r="52" spans="1:11" ht="16.5" thickBot="1" x14ac:dyDescent="0.3">
      <c r="A52" s="16"/>
      <c r="B52" s="540" t="s">
        <v>137</v>
      </c>
      <c r="C52" s="541"/>
      <c r="D52" s="683"/>
      <c r="E52" s="683"/>
      <c r="F52" s="125"/>
      <c r="G52" s="44" t="s">
        <v>17</v>
      </c>
      <c r="H52" s="85">
        <v>0.5</v>
      </c>
      <c r="I52" s="148">
        <v>1.5</v>
      </c>
      <c r="J52" s="16"/>
      <c r="K52" s="16"/>
    </row>
    <row r="53" spans="1:11" ht="16.5" thickBot="1" x14ac:dyDescent="0.3">
      <c r="A53" s="16"/>
      <c r="B53" s="26">
        <v>7282</v>
      </c>
      <c r="C53" s="28" t="s">
        <v>69</v>
      </c>
      <c r="D53" s="685"/>
      <c r="E53" s="685"/>
      <c r="F53" s="125"/>
      <c r="G53" s="542" t="s">
        <v>23</v>
      </c>
      <c r="H53" s="543"/>
      <c r="I53" s="156"/>
      <c r="J53" s="15"/>
      <c r="K53" s="16"/>
    </row>
    <row r="54" spans="1:11" ht="16.5" customHeight="1" x14ac:dyDescent="0.25">
      <c r="A54" s="16"/>
      <c r="B54" s="544">
        <v>2549</v>
      </c>
      <c r="C54" s="545" t="s">
        <v>93</v>
      </c>
      <c r="D54" s="681">
        <v>1187</v>
      </c>
      <c r="E54" s="681">
        <v>2000</v>
      </c>
      <c r="F54" s="125"/>
      <c r="G54" s="149"/>
      <c r="H54" s="18"/>
      <c r="I54" s="155"/>
      <c r="J54" s="15"/>
      <c r="K54" s="16"/>
    </row>
    <row r="55" spans="1:11" s="10" customFormat="1" ht="3" customHeight="1" thickBot="1" x14ac:dyDescent="0.3">
      <c r="A55" s="15"/>
      <c r="B55" s="534"/>
      <c r="C55" s="546"/>
      <c r="D55" s="683"/>
      <c r="E55" s="683"/>
      <c r="F55" s="125"/>
      <c r="G55" s="149"/>
      <c r="H55" s="18"/>
      <c r="I55" s="155"/>
      <c r="J55" s="15"/>
      <c r="K55" s="15"/>
    </row>
    <row r="56" spans="1:11" s="10" customFormat="1" ht="12.75" customHeight="1" thickBot="1" x14ac:dyDescent="0.3">
      <c r="A56" s="15"/>
      <c r="B56" s="533">
        <v>4524</v>
      </c>
      <c r="C56" s="551" t="s">
        <v>90</v>
      </c>
      <c r="D56" s="683"/>
      <c r="E56" s="683"/>
      <c r="F56" s="125"/>
      <c r="G56" s="151" t="s">
        <v>81</v>
      </c>
      <c r="H56" s="152" t="s">
        <v>18</v>
      </c>
      <c r="I56" s="142" t="s">
        <v>19</v>
      </c>
      <c r="J56" s="15"/>
      <c r="K56" s="15"/>
    </row>
    <row r="57" spans="1:11" s="10" customFormat="1" ht="12.75" customHeight="1" x14ac:dyDescent="0.25">
      <c r="A57" s="15"/>
      <c r="B57" s="534"/>
      <c r="C57" s="546"/>
      <c r="D57" s="683"/>
      <c r="E57" s="683"/>
      <c r="F57" s="125"/>
      <c r="G57" s="153" t="s">
        <v>16</v>
      </c>
      <c r="H57" s="154">
        <v>0.25</v>
      </c>
      <c r="I57" s="145">
        <v>1.5</v>
      </c>
      <c r="J57" s="15"/>
      <c r="K57" s="15"/>
    </row>
    <row r="58" spans="1:11" s="10" customFormat="1" ht="16.5" thickBot="1" x14ac:dyDescent="0.3">
      <c r="A58" s="15"/>
      <c r="B58" s="26">
        <v>5302</v>
      </c>
      <c r="C58" s="28" t="s">
        <v>88</v>
      </c>
      <c r="D58" s="683"/>
      <c r="E58" s="683"/>
      <c r="F58" s="125"/>
      <c r="G58" s="44" t="s">
        <v>17</v>
      </c>
      <c r="H58" s="85">
        <v>0.4</v>
      </c>
      <c r="I58" s="148">
        <v>1.7</v>
      </c>
      <c r="J58" s="15"/>
      <c r="K58" s="15"/>
    </row>
    <row r="59" spans="1:11" s="10" customFormat="1" ht="16.5" thickBot="1" x14ac:dyDescent="0.3">
      <c r="A59" s="15"/>
      <c r="B59" s="35">
        <v>5327</v>
      </c>
      <c r="C59" s="80" t="s">
        <v>89</v>
      </c>
      <c r="D59" s="685"/>
      <c r="E59" s="685"/>
      <c r="F59" s="125"/>
      <c r="G59" s="157"/>
      <c r="H59" s="158"/>
      <c r="I59" s="159"/>
      <c r="J59" s="15"/>
      <c r="K59" s="15"/>
    </row>
    <row r="60" spans="1:11" s="10" customFormat="1" ht="16.5" thickBot="1" x14ac:dyDescent="0.3">
      <c r="A60" s="15"/>
      <c r="B60" s="160">
        <v>7005</v>
      </c>
      <c r="C60" s="33" t="s">
        <v>84</v>
      </c>
      <c r="D60" s="681">
        <v>1438</v>
      </c>
      <c r="E60" s="682">
        <v>2125</v>
      </c>
      <c r="F60" s="125"/>
      <c r="G60" s="151" t="s">
        <v>34</v>
      </c>
      <c r="H60" s="152" t="s">
        <v>18</v>
      </c>
      <c r="I60" s="142" t="s">
        <v>19</v>
      </c>
      <c r="J60" s="15"/>
      <c r="K60" s="15"/>
    </row>
    <row r="61" spans="1:11" s="10" customFormat="1" x14ac:dyDescent="0.25">
      <c r="A61" s="15"/>
      <c r="B61" s="25">
        <v>1908</v>
      </c>
      <c r="C61" s="34" t="s">
        <v>151</v>
      </c>
      <c r="D61" s="683"/>
      <c r="E61" s="684"/>
      <c r="F61" s="125"/>
      <c r="G61" s="43" t="s">
        <v>16</v>
      </c>
      <c r="H61" s="24">
        <v>0.45</v>
      </c>
      <c r="I61" s="161">
        <v>2.5</v>
      </c>
      <c r="J61" s="15"/>
      <c r="K61" s="15"/>
    </row>
    <row r="62" spans="1:11" s="10" customFormat="1" ht="16.5" thickBot="1" x14ac:dyDescent="0.3">
      <c r="A62" s="15"/>
      <c r="B62" s="25">
        <v>2259</v>
      </c>
      <c r="C62" s="34" t="s">
        <v>151</v>
      </c>
      <c r="D62" s="683"/>
      <c r="E62" s="684"/>
      <c r="F62" s="125"/>
      <c r="G62" s="35" t="s">
        <v>17</v>
      </c>
      <c r="H62" s="85" t="s">
        <v>10</v>
      </c>
      <c r="I62" s="148">
        <v>2.8</v>
      </c>
      <c r="J62" s="15"/>
      <c r="K62" s="15"/>
    </row>
    <row r="63" spans="1:11" s="10" customFormat="1" ht="16.5" thickBot="1" x14ac:dyDescent="0.3">
      <c r="A63" s="15"/>
      <c r="B63" s="25">
        <v>7005</v>
      </c>
      <c r="C63" s="34" t="s">
        <v>151</v>
      </c>
      <c r="D63" s="683"/>
      <c r="E63" s="684"/>
      <c r="F63" s="125"/>
      <c r="G63" s="15"/>
      <c r="H63" s="15"/>
      <c r="I63" s="48"/>
      <c r="J63" s="15"/>
      <c r="K63" s="15"/>
    </row>
    <row r="64" spans="1:11" s="10" customFormat="1" ht="16.5" thickBot="1" x14ac:dyDescent="0.3">
      <c r="A64" s="15"/>
      <c r="B64" s="25" t="s">
        <v>70</v>
      </c>
      <c r="C64" s="34" t="s">
        <v>154</v>
      </c>
      <c r="D64" s="683"/>
      <c r="E64" s="684"/>
      <c r="F64" s="125"/>
      <c r="G64" s="536" t="s">
        <v>192</v>
      </c>
      <c r="H64" s="537"/>
      <c r="I64" s="538"/>
      <c r="J64" s="15"/>
      <c r="K64" s="15"/>
    </row>
    <row r="65" spans="1:11" s="10" customFormat="1" ht="16.5" thickBot="1" x14ac:dyDescent="0.3">
      <c r="A65" s="15"/>
      <c r="B65" s="25">
        <v>7128</v>
      </c>
      <c r="C65" s="34" t="s">
        <v>155</v>
      </c>
      <c r="D65" s="683"/>
      <c r="E65" s="684"/>
      <c r="F65" s="15"/>
      <c r="G65" s="539"/>
      <c r="H65" s="537"/>
      <c r="I65" s="538"/>
      <c r="J65" s="15"/>
      <c r="K65" s="15"/>
    </row>
    <row r="66" spans="1:11" s="10" customFormat="1" ht="16.5" thickBot="1" x14ac:dyDescent="0.3">
      <c r="A66" s="15"/>
      <c r="B66" s="25">
        <v>7419</v>
      </c>
      <c r="C66" s="34"/>
      <c r="D66" s="683"/>
      <c r="E66" s="684"/>
      <c r="F66" s="17"/>
      <c r="G66" s="131" t="s">
        <v>51</v>
      </c>
      <c r="H66" s="218" t="s">
        <v>98</v>
      </c>
      <c r="I66" s="219" t="s">
        <v>200</v>
      </c>
      <c r="J66" s="15"/>
      <c r="K66" s="15"/>
    </row>
    <row r="67" spans="1:11" s="10" customFormat="1" x14ac:dyDescent="0.25">
      <c r="A67" s="15"/>
      <c r="B67" s="25">
        <v>7431</v>
      </c>
      <c r="C67" s="34"/>
      <c r="D67" s="683"/>
      <c r="E67" s="684"/>
      <c r="F67" s="17"/>
      <c r="G67" s="220" t="s">
        <v>53</v>
      </c>
      <c r="H67" s="41" t="s">
        <v>45</v>
      </c>
      <c r="I67" s="678">
        <v>1875</v>
      </c>
      <c r="J67" s="15"/>
      <c r="K67" s="15"/>
    </row>
    <row r="68" spans="1:11" s="10" customFormat="1" x14ac:dyDescent="0.25">
      <c r="A68" s="15"/>
      <c r="B68" s="25">
        <v>8011</v>
      </c>
      <c r="C68" s="34"/>
      <c r="D68" s="683"/>
      <c r="E68" s="684"/>
      <c r="F68" s="17"/>
      <c r="G68" s="174">
        <v>1606</v>
      </c>
      <c r="H68" s="41" t="s">
        <v>196</v>
      </c>
      <c r="I68" s="679"/>
      <c r="J68" s="15"/>
      <c r="K68" s="15"/>
    </row>
    <row r="69" spans="1:11" s="10" customFormat="1" ht="16.5" thickBot="1" x14ac:dyDescent="0.3">
      <c r="A69" s="15"/>
      <c r="B69" s="25">
        <v>8012</v>
      </c>
      <c r="C69" s="34"/>
      <c r="D69" s="685"/>
      <c r="E69" s="686"/>
      <c r="F69" s="17"/>
      <c r="G69" s="174">
        <v>2261</v>
      </c>
      <c r="H69" s="41" t="s">
        <v>197</v>
      </c>
      <c r="I69" s="679"/>
      <c r="J69" s="15"/>
      <c r="K69" s="15"/>
    </row>
    <row r="70" spans="1:11" s="10" customFormat="1" x14ac:dyDescent="0.25">
      <c r="A70" s="15"/>
      <c r="B70" s="43">
        <v>6009</v>
      </c>
      <c r="C70" s="162"/>
      <c r="D70" s="560">
        <v>1913</v>
      </c>
      <c r="E70" s="560">
        <v>2263</v>
      </c>
      <c r="F70" s="17"/>
      <c r="G70" s="174">
        <v>4063</v>
      </c>
      <c r="H70" s="41" t="s">
        <v>198</v>
      </c>
      <c r="I70" s="679"/>
      <c r="J70" s="56"/>
      <c r="K70" s="15"/>
    </row>
    <row r="71" spans="1:11" s="10" customFormat="1" ht="16.5" thickBot="1" x14ac:dyDescent="0.3">
      <c r="A71" s="15"/>
      <c r="B71" s="26">
        <v>6010</v>
      </c>
      <c r="C71" s="28"/>
      <c r="D71" s="561"/>
      <c r="E71" s="561"/>
      <c r="F71" s="17"/>
      <c r="G71" s="175">
        <v>7013</v>
      </c>
      <c r="H71" s="221" t="s">
        <v>95</v>
      </c>
      <c r="I71" s="680"/>
      <c r="J71" s="18"/>
      <c r="K71" s="15"/>
    </row>
    <row r="72" spans="1:11" s="10" customFormat="1" x14ac:dyDescent="0.25">
      <c r="A72" s="15"/>
      <c r="B72" s="26">
        <v>6012</v>
      </c>
      <c r="C72" s="28" t="s">
        <v>62</v>
      </c>
      <c r="D72" s="561"/>
      <c r="E72" s="561"/>
      <c r="F72" s="17"/>
      <c r="G72" s="16"/>
      <c r="H72" s="16"/>
      <c r="I72" s="18"/>
      <c r="J72" s="18"/>
      <c r="K72" s="15"/>
    </row>
    <row r="73" spans="1:11" s="10" customFormat="1" x14ac:dyDescent="0.25">
      <c r="A73" s="15"/>
      <c r="B73" s="26">
        <v>6013</v>
      </c>
      <c r="C73" s="28" t="s">
        <v>63</v>
      </c>
      <c r="D73" s="561"/>
      <c r="E73" s="561"/>
      <c r="F73" s="17"/>
      <c r="G73" s="16"/>
      <c r="H73" s="16"/>
      <c r="I73" s="163"/>
      <c r="J73" s="164"/>
      <c r="K73" s="15"/>
    </row>
    <row r="74" spans="1:11" s="10" customFormat="1" ht="16.5" thickBot="1" x14ac:dyDescent="0.3">
      <c r="A74" s="15"/>
      <c r="B74" s="26">
        <v>6014</v>
      </c>
      <c r="C74" s="28" t="s">
        <v>85</v>
      </c>
      <c r="D74" s="561"/>
      <c r="E74" s="561"/>
      <c r="F74" s="17"/>
      <c r="G74" s="16" t="s">
        <v>195</v>
      </c>
      <c r="H74" s="16"/>
      <c r="I74" s="19"/>
      <c r="J74" s="18"/>
      <c r="K74" s="15"/>
    </row>
    <row r="75" spans="1:11" s="10" customFormat="1" ht="16.5" thickBot="1" x14ac:dyDescent="0.3">
      <c r="A75" s="15"/>
      <c r="B75" s="26">
        <v>6015</v>
      </c>
      <c r="C75" s="28"/>
      <c r="D75" s="561"/>
      <c r="E75" s="561"/>
      <c r="F75" s="17"/>
      <c r="G75" s="549" t="s">
        <v>98</v>
      </c>
      <c r="H75" s="550"/>
      <c r="I75" s="223" t="s">
        <v>199</v>
      </c>
      <c r="J75" s="16"/>
      <c r="K75" s="15"/>
    </row>
    <row r="76" spans="1:11" s="10" customFormat="1" x14ac:dyDescent="0.25">
      <c r="A76" s="15"/>
      <c r="B76" s="26">
        <v>6016</v>
      </c>
      <c r="C76" s="28" t="s">
        <v>86</v>
      </c>
      <c r="D76" s="561"/>
      <c r="E76" s="561"/>
      <c r="F76" s="17"/>
      <c r="G76" s="547" t="s">
        <v>193</v>
      </c>
      <c r="H76" s="548"/>
      <c r="I76" s="224">
        <v>2375</v>
      </c>
      <c r="J76" s="17"/>
      <c r="K76" s="17"/>
    </row>
    <row r="77" spans="1:11" s="10" customFormat="1" ht="16.5" thickBot="1" x14ac:dyDescent="0.3">
      <c r="A77" s="15"/>
      <c r="B77" s="26">
        <v>6017</v>
      </c>
      <c r="C77" s="28"/>
      <c r="D77" s="561"/>
      <c r="E77" s="561"/>
      <c r="F77" s="17"/>
      <c r="G77" s="45" t="s">
        <v>194</v>
      </c>
      <c r="H77" s="222"/>
      <c r="I77" s="225">
        <v>2625</v>
      </c>
      <c r="J77" s="62"/>
      <c r="K77" s="17"/>
    </row>
    <row r="78" spans="1:11" s="10" customFormat="1" x14ac:dyDescent="0.25">
      <c r="A78" s="15"/>
      <c r="B78" s="26">
        <v>7505</v>
      </c>
      <c r="C78" s="28"/>
      <c r="D78" s="561"/>
      <c r="E78" s="561"/>
      <c r="F78" s="17"/>
      <c r="G78" s="120" t="s">
        <v>202</v>
      </c>
      <c r="H78" s="120"/>
      <c r="I78" s="120"/>
      <c r="J78" s="17"/>
      <c r="K78" s="17"/>
    </row>
    <row r="79" spans="1:11" s="10" customFormat="1" x14ac:dyDescent="0.25">
      <c r="A79" s="15"/>
      <c r="B79" s="26">
        <v>7525</v>
      </c>
      <c r="C79" s="28"/>
      <c r="D79" s="561"/>
      <c r="E79" s="561"/>
      <c r="F79" s="17"/>
      <c r="G79" s="120"/>
      <c r="H79" s="120"/>
      <c r="I79" s="120"/>
      <c r="J79" s="120"/>
      <c r="K79" s="17"/>
    </row>
    <row r="80" spans="1:11" s="10" customFormat="1" x14ac:dyDescent="0.25">
      <c r="A80" s="15"/>
      <c r="B80" s="26">
        <v>7528</v>
      </c>
      <c r="C80" s="28"/>
      <c r="D80" s="561"/>
      <c r="E80" s="561"/>
      <c r="F80" s="17"/>
      <c r="G80" s="16"/>
      <c r="H80" s="16"/>
      <c r="I80" s="16"/>
      <c r="J80" s="16"/>
      <c r="K80" s="15"/>
    </row>
    <row r="81" spans="1:11" s="10" customFormat="1" x14ac:dyDescent="0.25">
      <c r="A81" s="15"/>
      <c r="B81" s="26">
        <v>7536</v>
      </c>
      <c r="C81" s="28"/>
      <c r="D81" s="561"/>
      <c r="E81" s="561"/>
      <c r="F81" s="17"/>
      <c r="G81" s="16"/>
      <c r="H81" s="16"/>
      <c r="I81" s="16"/>
      <c r="J81" s="16"/>
      <c r="K81" s="15"/>
    </row>
    <row r="82" spans="1:11" s="10" customFormat="1" x14ac:dyDescent="0.25">
      <c r="A82" s="15"/>
      <c r="B82" s="74">
        <v>9002</v>
      </c>
      <c r="C82" s="79" t="s">
        <v>14</v>
      </c>
      <c r="D82" s="561"/>
      <c r="E82" s="561"/>
      <c r="F82" s="17"/>
      <c r="G82" s="16"/>
      <c r="H82" s="16"/>
      <c r="I82" s="16"/>
      <c r="J82" s="16"/>
      <c r="K82" s="15"/>
    </row>
    <row r="83" spans="1:11" s="10" customFormat="1" x14ac:dyDescent="0.25">
      <c r="A83" s="15"/>
      <c r="B83" s="26">
        <v>9021</v>
      </c>
      <c r="C83" s="28" t="s">
        <v>15</v>
      </c>
      <c r="D83" s="561"/>
      <c r="E83" s="561"/>
      <c r="F83" s="165"/>
      <c r="G83" s="16"/>
      <c r="H83" s="16"/>
      <c r="I83" s="16"/>
      <c r="J83" s="16"/>
      <c r="K83" s="15"/>
    </row>
    <row r="84" spans="1:11" s="10" customFormat="1" x14ac:dyDescent="0.25">
      <c r="A84" s="15"/>
      <c r="B84" s="26">
        <v>9048</v>
      </c>
      <c r="C84" s="28"/>
      <c r="D84" s="561"/>
      <c r="E84" s="561"/>
      <c r="F84" s="165"/>
      <c r="G84" s="16"/>
      <c r="H84" s="16"/>
      <c r="I84" s="16"/>
      <c r="J84" s="16"/>
      <c r="K84" s="15"/>
    </row>
    <row r="85" spans="1:11" s="10" customFormat="1" ht="16.5" thickBot="1" x14ac:dyDescent="0.3">
      <c r="A85" s="15"/>
      <c r="B85" s="531" t="s">
        <v>141</v>
      </c>
      <c r="C85" s="532"/>
      <c r="D85" s="562"/>
      <c r="E85" s="562"/>
      <c r="F85" s="15"/>
      <c r="G85" s="117"/>
      <c r="H85" s="16"/>
      <c r="I85" s="16"/>
      <c r="J85" s="16"/>
      <c r="K85" s="15"/>
    </row>
    <row r="86" spans="1:11" s="10" customFormat="1" x14ac:dyDescent="0.25">
      <c r="A86" s="15"/>
      <c r="B86" s="43">
        <v>7718</v>
      </c>
      <c r="C86" s="162"/>
      <c r="D86" s="528">
        <v>2380</v>
      </c>
      <c r="E86" s="528">
        <v>2875</v>
      </c>
      <c r="F86" s="56"/>
      <c r="G86" s="16"/>
      <c r="H86" s="16"/>
      <c r="I86" s="16"/>
      <c r="J86" s="16"/>
      <c r="K86" s="15"/>
    </row>
    <row r="87" spans="1:11" s="10" customFormat="1" x14ac:dyDescent="0.25">
      <c r="A87" s="15"/>
      <c r="B87" s="26">
        <v>7722</v>
      </c>
      <c r="C87" s="28"/>
      <c r="D87" s="529"/>
      <c r="E87" s="529"/>
      <c r="F87" s="15"/>
      <c r="G87" s="16"/>
      <c r="H87" s="16"/>
      <c r="I87" s="16"/>
      <c r="J87" s="16"/>
      <c r="K87" s="15"/>
    </row>
    <row r="88" spans="1:11" s="10" customFormat="1" ht="16.5" thickBot="1" x14ac:dyDescent="0.3">
      <c r="A88" s="15"/>
      <c r="B88" s="35">
        <v>7734</v>
      </c>
      <c r="C88" s="80"/>
      <c r="D88" s="530"/>
      <c r="E88" s="530"/>
      <c r="F88" s="17"/>
      <c r="G88" s="16"/>
      <c r="H88" s="16"/>
      <c r="I88" s="16"/>
      <c r="J88" s="16"/>
      <c r="K88" s="15"/>
    </row>
    <row r="89" spans="1:11" s="10" customFormat="1" x14ac:dyDescent="0.25">
      <c r="A89" s="15"/>
      <c r="B89" s="167" t="s">
        <v>142</v>
      </c>
      <c r="C89" s="118"/>
      <c r="D89" s="117"/>
      <c r="E89" s="117"/>
      <c r="F89" s="117"/>
      <c r="G89" s="16"/>
      <c r="H89" s="16"/>
      <c r="I89" s="16"/>
      <c r="J89" s="16"/>
      <c r="K89" s="15"/>
    </row>
    <row r="90" spans="1:11" s="10" customFormat="1" x14ac:dyDescent="0.25">
      <c r="A90" s="15"/>
      <c r="B90" s="165" t="s">
        <v>108</v>
      </c>
      <c r="C90" s="16"/>
      <c r="D90" s="168"/>
      <c r="E90" s="168"/>
      <c r="F90" s="166"/>
      <c r="G90" s="16"/>
      <c r="H90" s="16"/>
      <c r="I90" s="16"/>
      <c r="J90" s="16"/>
      <c r="K90" s="15"/>
    </row>
    <row r="91" spans="1:11" s="10" customFormat="1" x14ac:dyDescent="0.25">
      <c r="A91" s="15"/>
      <c r="B91" s="17" t="s">
        <v>0</v>
      </c>
      <c r="C91" s="16"/>
      <c r="D91" s="168"/>
      <c r="E91" s="168"/>
      <c r="F91" s="169"/>
      <c r="G91" s="16"/>
      <c r="H91" s="16"/>
      <c r="I91" s="16"/>
      <c r="J91" s="16"/>
      <c r="K91" s="16"/>
    </row>
    <row r="92" spans="1:11" s="10" customFormat="1" x14ac:dyDescent="0.25">
      <c r="A92" s="15"/>
      <c r="B92" s="166" t="s">
        <v>1</v>
      </c>
      <c r="C92" s="16"/>
      <c r="D92" s="168"/>
      <c r="E92" s="168"/>
      <c r="F92" s="169"/>
      <c r="G92" s="16"/>
      <c r="H92" s="16"/>
      <c r="I92" s="16"/>
      <c r="J92" s="16"/>
      <c r="K92" s="15"/>
    </row>
    <row r="93" spans="1:11" s="10" customFormat="1" x14ac:dyDescent="0.25">
      <c r="A93" s="15"/>
      <c r="B93" s="17" t="s">
        <v>128</v>
      </c>
      <c r="C93" s="16"/>
      <c r="D93" s="168"/>
      <c r="E93" s="168"/>
      <c r="F93" s="169"/>
      <c r="G93" s="16"/>
      <c r="H93" s="16"/>
      <c r="I93" s="16"/>
      <c r="J93" s="16"/>
      <c r="K93" s="15"/>
    </row>
    <row r="94" spans="1:11" s="10" customFormat="1" x14ac:dyDescent="0.25">
      <c r="A94" s="15"/>
      <c r="B94" s="17" t="s">
        <v>2</v>
      </c>
      <c r="C94" s="16"/>
      <c r="D94" s="18"/>
      <c r="E94" s="18"/>
      <c r="F94" s="17"/>
      <c r="G94" s="16"/>
      <c r="H94" s="16"/>
      <c r="I94" s="16"/>
      <c r="J94" s="16"/>
      <c r="K94" s="15"/>
    </row>
    <row r="95" spans="1:11" x14ac:dyDescent="0.25">
      <c r="A95" s="16"/>
      <c r="B95" s="17" t="s">
        <v>129</v>
      </c>
      <c r="C95" s="16"/>
      <c r="D95" s="18"/>
      <c r="E95" s="18"/>
      <c r="F95" s="17"/>
      <c r="G95" s="16"/>
      <c r="H95" s="16"/>
      <c r="I95" s="16"/>
      <c r="J95" s="16"/>
      <c r="K95" s="16"/>
    </row>
    <row r="96" spans="1:11" x14ac:dyDescent="0.25">
      <c r="A96" s="16"/>
      <c r="B96" s="535" t="s">
        <v>201</v>
      </c>
      <c r="C96" s="535"/>
      <c r="D96" s="535"/>
      <c r="E96" s="535"/>
      <c r="F96" s="535"/>
      <c r="G96" s="16"/>
      <c r="H96" s="16"/>
      <c r="I96" s="16"/>
      <c r="J96" s="16"/>
      <c r="K96" s="16"/>
    </row>
    <row r="97" spans="1:11" x14ac:dyDescent="0.25">
      <c r="A97" s="16"/>
      <c r="B97" s="16"/>
      <c r="C97" s="16"/>
      <c r="D97" s="15"/>
      <c r="E97" s="15"/>
      <c r="F97" s="16"/>
      <c r="G97" s="16"/>
      <c r="H97" s="16"/>
      <c r="I97" s="16"/>
      <c r="J97" s="16"/>
      <c r="K97" s="16"/>
    </row>
  </sheetData>
  <mergeCells count="34">
    <mergeCell ref="B2:F4"/>
    <mergeCell ref="B96:F96"/>
    <mergeCell ref="G64:I64"/>
    <mergeCell ref="G65:I65"/>
    <mergeCell ref="I67:I71"/>
    <mergeCell ref="B52:C52"/>
    <mergeCell ref="G53:H53"/>
    <mergeCell ref="B54:B55"/>
    <mergeCell ref="C54:C55"/>
    <mergeCell ref="G76:H76"/>
    <mergeCell ref="G75:H75"/>
    <mergeCell ref="D86:D88"/>
    <mergeCell ref="E86:E88"/>
    <mergeCell ref="C56:C57"/>
    <mergeCell ref="D60:D69"/>
    <mergeCell ref="E60:E69"/>
    <mergeCell ref="D70:D85"/>
    <mergeCell ref="E70:E85"/>
    <mergeCell ref="B85:C85"/>
    <mergeCell ref="D54:D59"/>
    <mergeCell ref="E54:E59"/>
    <mergeCell ref="B56:B57"/>
    <mergeCell ref="B6:I6"/>
    <mergeCell ref="B8:E8"/>
    <mergeCell ref="G8:J8"/>
    <mergeCell ref="I10:I23"/>
    <mergeCell ref="J10:J23"/>
    <mergeCell ref="D11:D53"/>
    <mergeCell ref="E11:E53"/>
    <mergeCell ref="I25:I26"/>
    <mergeCell ref="G28:I28"/>
    <mergeCell ref="J24:J26"/>
    <mergeCell ref="I30:I33"/>
    <mergeCell ref="I34:I36"/>
  </mergeCells>
  <printOptions horizontalCentered="1"/>
  <pageMargins left="0" right="0" top="0" bottom="0.39370078740157483" header="0" footer="0"/>
  <pageSetup paperSize="9" scale="58" fitToHeight="2" orientation="portrait" horizontalDpi="4294967293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80"/>
  <sheetViews>
    <sheetView showGridLines="0" workbookViewId="0">
      <selection activeCell="W21" sqref="W21"/>
    </sheetView>
  </sheetViews>
  <sheetFormatPr defaultRowHeight="12.75" x14ac:dyDescent="0.2"/>
  <cols>
    <col min="1" max="1" width="3.5703125" customWidth="1"/>
    <col min="2" max="2" width="6.42578125" style="373" customWidth="1"/>
    <col min="3" max="18" width="6.28515625" style="373" customWidth="1"/>
    <col min="19" max="19" width="6.28515625" customWidth="1"/>
  </cols>
  <sheetData>
    <row r="1" spans="2:19" x14ac:dyDescent="0.2">
      <c r="B1" s="326" t="s">
        <v>109</v>
      </c>
      <c r="C1" s="327"/>
      <c r="D1" s="327"/>
      <c r="E1" s="328"/>
      <c r="F1" s="328"/>
      <c r="G1" s="328"/>
      <c r="H1" s="374"/>
    </row>
    <row r="2" spans="2:19" x14ac:dyDescent="0.2">
      <c r="B2" s="329" t="s">
        <v>147</v>
      </c>
      <c r="C2" s="327"/>
      <c r="D2" s="327"/>
      <c r="E2" s="328"/>
      <c r="F2" s="328"/>
      <c r="G2" s="328"/>
      <c r="H2" s="374"/>
    </row>
    <row r="3" spans="2:19" x14ac:dyDescent="0.2">
      <c r="B3" s="329" t="s">
        <v>148</v>
      </c>
      <c r="C3" s="327"/>
      <c r="D3" s="327"/>
      <c r="E3" s="328"/>
      <c r="F3" s="328"/>
      <c r="G3" s="328"/>
      <c r="H3" s="374"/>
    </row>
    <row r="4" spans="2:19" x14ac:dyDescent="0.2">
      <c r="B4" s="326" t="s">
        <v>110</v>
      </c>
      <c r="C4" s="327"/>
      <c r="D4" s="327"/>
      <c r="E4" s="328"/>
      <c r="F4" s="328"/>
      <c r="G4" s="328"/>
      <c r="H4" s="374"/>
    </row>
    <row r="5" spans="2:19" ht="13.5" thickBot="1" x14ac:dyDescent="0.25">
      <c r="B5" s="329" t="s">
        <v>111</v>
      </c>
      <c r="C5" s="327"/>
      <c r="D5" s="327"/>
      <c r="E5" s="328"/>
      <c r="F5" s="328"/>
      <c r="G5" s="328"/>
      <c r="H5" s="374"/>
    </row>
    <row r="6" spans="2:19" ht="15" thickBot="1" x14ac:dyDescent="0.25">
      <c r="B6" s="646" t="s">
        <v>276</v>
      </c>
      <c r="C6" s="647"/>
      <c r="D6" s="647"/>
      <c r="E6" s="647"/>
      <c r="F6" s="647"/>
      <c r="G6" s="647"/>
      <c r="H6" s="647"/>
      <c r="I6" s="647"/>
      <c r="J6" s="647"/>
      <c r="K6" s="647"/>
      <c r="L6" s="647"/>
      <c r="M6" s="647"/>
      <c r="N6" s="647"/>
      <c r="O6" s="647"/>
      <c r="P6" s="647"/>
      <c r="Q6" s="647"/>
      <c r="R6" s="647"/>
      <c r="S6" s="648"/>
    </row>
    <row r="7" spans="2:19" ht="12" customHeight="1" thickBot="1" x14ac:dyDescent="0.25">
      <c r="B7" s="364"/>
      <c r="C7" s="364"/>
      <c r="D7" s="364"/>
      <c r="E7" s="364"/>
      <c r="F7" s="364"/>
      <c r="G7" s="364"/>
      <c r="H7" s="364"/>
      <c r="I7" s="364"/>
      <c r="J7" s="364"/>
      <c r="K7" s="364"/>
      <c r="L7" s="364"/>
      <c r="M7" s="364"/>
      <c r="N7" s="364"/>
      <c r="O7" s="364"/>
      <c r="P7" s="364"/>
      <c r="Q7" s="364"/>
      <c r="R7" s="364"/>
    </row>
    <row r="8" spans="2:19" ht="16.5" thickBot="1" x14ac:dyDescent="0.25">
      <c r="B8" s="622" t="s">
        <v>268</v>
      </c>
      <c r="C8" s="645"/>
      <c r="D8" s="645"/>
      <c r="E8" s="645"/>
      <c r="F8" s="645"/>
      <c r="G8" s="645"/>
      <c r="H8" s="645"/>
      <c r="I8" s="645"/>
      <c r="J8" s="645"/>
      <c r="K8" s="645"/>
      <c r="L8" s="645"/>
      <c r="M8" s="645"/>
      <c r="N8" s="645"/>
      <c r="O8" s="645"/>
      <c r="P8" s="645"/>
      <c r="Q8" s="645"/>
      <c r="R8" s="645"/>
      <c r="S8" s="623"/>
    </row>
    <row r="9" spans="2:19" ht="13.5" thickBot="1" x14ac:dyDescent="0.25">
      <c r="B9" s="375"/>
      <c r="C9" s="376">
        <v>0.4</v>
      </c>
      <c r="D9" s="376">
        <v>0.5</v>
      </c>
      <c r="E9" s="376">
        <v>0.6</v>
      </c>
      <c r="F9" s="376">
        <v>0.7</v>
      </c>
      <c r="G9" s="376">
        <v>0.8</v>
      </c>
      <c r="H9" s="376">
        <v>0.9</v>
      </c>
      <c r="I9" s="376">
        <v>1</v>
      </c>
      <c r="J9" s="376">
        <v>1.1000000000000001</v>
      </c>
      <c r="K9" s="376">
        <v>1.2</v>
      </c>
      <c r="L9" s="376">
        <v>1.3</v>
      </c>
      <c r="M9" s="376">
        <v>1.4</v>
      </c>
      <c r="N9" s="376">
        <v>1.5</v>
      </c>
      <c r="O9" s="376">
        <v>1.6</v>
      </c>
      <c r="P9" s="376">
        <v>1.7</v>
      </c>
      <c r="Q9" s="376">
        <v>1.8</v>
      </c>
      <c r="R9" s="376">
        <v>1.9</v>
      </c>
      <c r="S9" s="377">
        <v>2</v>
      </c>
    </row>
    <row r="10" spans="2:19" x14ac:dyDescent="0.2">
      <c r="B10" s="78">
        <v>1</v>
      </c>
      <c r="C10" s="380">
        <v>25.029</v>
      </c>
      <c r="D10" s="381">
        <v>27.884160000000001</v>
      </c>
      <c r="E10" s="381">
        <v>30.822750000000003</v>
      </c>
      <c r="F10" s="381">
        <v>33.677910000000004</v>
      </c>
      <c r="G10" s="381">
        <v>36.607230000000008</v>
      </c>
      <c r="H10" s="381">
        <v>39.471660000000007</v>
      </c>
      <c r="I10" s="381">
        <v>42.400980000000004</v>
      </c>
      <c r="J10" s="381">
        <v>45.256140000000002</v>
      </c>
      <c r="K10" s="381">
        <v>48.194730000000007</v>
      </c>
      <c r="L10" s="381">
        <v>51.040620000000004</v>
      </c>
      <c r="M10" s="381">
        <v>53.979209999999995</v>
      </c>
      <c r="N10" s="381">
        <v>56.834370000000007</v>
      </c>
      <c r="O10" s="381">
        <v>59.763690000000004</v>
      </c>
      <c r="P10" s="381">
        <v>61.40448</v>
      </c>
      <c r="Q10" s="381">
        <v>63.036000000000001</v>
      </c>
      <c r="R10" s="381">
        <v>64.658249999999995</v>
      </c>
      <c r="S10" s="382">
        <v>66.289770000000004</v>
      </c>
    </row>
    <row r="11" spans="2:19" x14ac:dyDescent="0.2">
      <c r="B11" s="362">
        <v>1.2</v>
      </c>
      <c r="C11" s="383">
        <v>26.984970000000004</v>
      </c>
      <c r="D11" s="384">
        <v>30.183120000000002</v>
      </c>
      <c r="E11" s="384">
        <v>33.353459999999998</v>
      </c>
      <c r="F11" s="384">
        <v>36.607230000000008</v>
      </c>
      <c r="G11" s="384">
        <v>39.796109999999999</v>
      </c>
      <c r="H11" s="384">
        <v>42.975720000000003</v>
      </c>
      <c r="I11" s="384">
        <v>46.238760000000006</v>
      </c>
      <c r="J11" s="384">
        <v>49.409100000000002</v>
      </c>
      <c r="K11" s="384">
        <v>52.597980000000007</v>
      </c>
      <c r="L11" s="384">
        <v>55.861020000000003</v>
      </c>
      <c r="M11" s="384">
        <v>59.031359999999999</v>
      </c>
      <c r="N11" s="384">
        <v>62.220240000000011</v>
      </c>
      <c r="O11" s="384">
        <v>65.483280000000008</v>
      </c>
      <c r="P11" s="384">
        <v>67.105530000000002</v>
      </c>
      <c r="Q11" s="384">
        <v>68.737050000000011</v>
      </c>
      <c r="R11" s="384">
        <v>70.377840000000006</v>
      </c>
      <c r="S11" s="385">
        <v>72.000090000000014</v>
      </c>
    </row>
    <row r="12" spans="2:19" x14ac:dyDescent="0.2">
      <c r="B12" s="362">
        <v>1.4</v>
      </c>
      <c r="C12" s="383">
        <v>28.950209999999998</v>
      </c>
      <c r="D12" s="384">
        <v>32.454270000000001</v>
      </c>
      <c r="E12" s="384">
        <v>35.958330000000004</v>
      </c>
      <c r="F12" s="384">
        <v>41.056829999999998</v>
      </c>
      <c r="G12" s="384">
        <v>43.837830000000004</v>
      </c>
      <c r="H12" s="384">
        <v>47.406780000000005</v>
      </c>
      <c r="I12" s="384">
        <v>50.984999999999999</v>
      </c>
      <c r="J12" s="384">
        <v>54.646650000000008</v>
      </c>
      <c r="K12" s="384">
        <v>57.08466</v>
      </c>
      <c r="L12" s="384">
        <v>63.008190000000006</v>
      </c>
      <c r="M12" s="384">
        <v>66.660569999999993</v>
      </c>
      <c r="N12" s="384">
        <v>70.312950000000001</v>
      </c>
      <c r="O12" s="384">
        <v>73.956060000000008</v>
      </c>
      <c r="P12" s="384">
        <v>75.652469999999994</v>
      </c>
      <c r="Q12" s="384">
        <v>76.607280000000003</v>
      </c>
      <c r="R12" s="384">
        <v>77.515740000000008</v>
      </c>
      <c r="S12" s="385">
        <v>79.184340000000006</v>
      </c>
    </row>
    <row r="13" spans="2:19" x14ac:dyDescent="0.2">
      <c r="B13" s="362">
        <v>1.6</v>
      </c>
      <c r="C13" s="383">
        <v>30.822750000000003</v>
      </c>
      <c r="D13" s="384">
        <v>34.651260000000001</v>
      </c>
      <c r="E13" s="384">
        <v>38.479770000000002</v>
      </c>
      <c r="F13" s="384">
        <v>43.161120000000004</v>
      </c>
      <c r="G13" s="384">
        <v>48.000060000000005</v>
      </c>
      <c r="H13" s="384">
        <v>50.984999999999999</v>
      </c>
      <c r="I13" s="384">
        <v>55.972260000000006</v>
      </c>
      <c r="J13" s="384">
        <v>58.799610000000008</v>
      </c>
      <c r="K13" s="384">
        <v>61.487910000000007</v>
      </c>
      <c r="L13" s="384">
        <v>67.93056</v>
      </c>
      <c r="M13" s="384">
        <v>71.907390000000007</v>
      </c>
      <c r="N13" s="384">
        <v>76.625820000000004</v>
      </c>
      <c r="O13" s="384">
        <v>80.658270000000016</v>
      </c>
      <c r="P13" s="384">
        <v>81.585270000000008</v>
      </c>
      <c r="Q13" s="384">
        <v>82.475190000000012</v>
      </c>
      <c r="R13" s="384">
        <v>83.337300000000013</v>
      </c>
      <c r="S13" s="385">
        <v>85.84020000000001</v>
      </c>
    </row>
    <row r="14" spans="2:19" x14ac:dyDescent="0.2">
      <c r="B14" s="362">
        <v>1.8</v>
      </c>
      <c r="C14" s="383">
        <v>32.77872</v>
      </c>
      <c r="D14" s="384">
        <v>36.93168</v>
      </c>
      <c r="E14" s="384">
        <v>41.103180000000009</v>
      </c>
      <c r="F14" s="384">
        <v>46.1646</v>
      </c>
      <c r="G14" s="384">
        <v>50.40099</v>
      </c>
      <c r="H14" s="384">
        <v>54.563220000000008</v>
      </c>
      <c r="I14" s="384">
        <v>58.799610000000008</v>
      </c>
      <c r="J14" s="384">
        <v>63.045270000000002</v>
      </c>
      <c r="K14" s="384">
        <v>65.965320000000006</v>
      </c>
      <c r="L14" s="384">
        <v>72.936360000000008</v>
      </c>
      <c r="M14" s="384">
        <v>77.182020000000009</v>
      </c>
      <c r="N14" s="384">
        <v>81.501840000000001</v>
      </c>
      <c r="O14" s="384">
        <v>85.830930000000009</v>
      </c>
      <c r="P14" s="384">
        <v>87.527340000000009</v>
      </c>
      <c r="Q14" s="384">
        <v>88.361639999999994</v>
      </c>
      <c r="R14" s="384">
        <v>89.168130000000005</v>
      </c>
      <c r="S14" s="385">
        <v>91.717380000000006</v>
      </c>
    </row>
    <row r="15" spans="2:19" x14ac:dyDescent="0.2">
      <c r="B15" s="362">
        <v>2</v>
      </c>
      <c r="C15" s="383">
        <v>34.734690000000001</v>
      </c>
      <c r="D15" s="384">
        <v>39.22137</v>
      </c>
      <c r="E15" s="384">
        <v>43.624620000000007</v>
      </c>
      <c r="F15" s="384">
        <v>48.120570000000001</v>
      </c>
      <c r="G15" s="384">
        <v>52.597980000000007</v>
      </c>
      <c r="H15" s="384">
        <v>56.991959999999999</v>
      </c>
      <c r="I15" s="384">
        <v>61.487910000000007</v>
      </c>
      <c r="J15" s="384">
        <v>65.965320000000006</v>
      </c>
      <c r="K15" s="384">
        <v>70.377840000000006</v>
      </c>
      <c r="L15" s="384">
        <v>77.849460000000008</v>
      </c>
      <c r="M15" s="384">
        <v>82.521540000000002</v>
      </c>
      <c r="N15" s="384">
        <v>87.091650000000016</v>
      </c>
      <c r="O15" s="384">
        <v>91.754460000000009</v>
      </c>
      <c r="P15" s="384">
        <v>93.450869999999995</v>
      </c>
      <c r="Q15" s="384">
        <v>94.238820000000004</v>
      </c>
      <c r="R15" s="384">
        <v>94.989689999999996</v>
      </c>
      <c r="S15" s="385">
        <v>97.603830000000016</v>
      </c>
    </row>
    <row r="16" spans="2:19" x14ac:dyDescent="0.2">
      <c r="B16" s="362">
        <v>2.2000000000000002</v>
      </c>
      <c r="C16" s="383">
        <v>36.699930000000009</v>
      </c>
      <c r="D16" s="384">
        <v>41.418360000000007</v>
      </c>
      <c r="E16" s="384">
        <v>46.238760000000006</v>
      </c>
      <c r="F16" s="384">
        <v>50.966459999999998</v>
      </c>
      <c r="G16" s="384">
        <v>55.768320000000003</v>
      </c>
      <c r="H16" s="384">
        <v>60.505289999999995</v>
      </c>
      <c r="I16" s="384">
        <v>65.316419999999994</v>
      </c>
      <c r="J16" s="384">
        <v>70.053389999999993</v>
      </c>
      <c r="K16" s="384">
        <v>74.855249999999998</v>
      </c>
      <c r="L16" s="384">
        <v>81.186660000000003</v>
      </c>
      <c r="M16" s="384">
        <v>86.081220000000002</v>
      </c>
      <c r="N16" s="384">
        <v>90.901620000000008</v>
      </c>
      <c r="O16" s="384">
        <v>95.814720000000008</v>
      </c>
      <c r="P16" s="384">
        <v>97.483320000000006</v>
      </c>
      <c r="Q16" s="384">
        <v>99.142650000000017</v>
      </c>
      <c r="R16" s="384">
        <v>100.81125</v>
      </c>
      <c r="S16" s="385">
        <v>102.47985000000001</v>
      </c>
    </row>
    <row r="17" spans="2:19" x14ac:dyDescent="0.2">
      <c r="B17" s="362">
        <v>2.4</v>
      </c>
      <c r="C17" s="383">
        <v>38.655900000000003</v>
      </c>
      <c r="D17" s="384">
        <v>43.717319999999994</v>
      </c>
      <c r="E17" s="384">
        <v>48.769470000000005</v>
      </c>
      <c r="F17" s="384">
        <v>53.914320000000004</v>
      </c>
      <c r="G17" s="384">
        <v>58.966470000000001</v>
      </c>
      <c r="H17" s="384">
        <v>65.297880000000006</v>
      </c>
      <c r="I17" s="384">
        <v>71.907390000000007</v>
      </c>
      <c r="J17" s="384">
        <v>75.689550000000011</v>
      </c>
      <c r="K17" s="384">
        <v>79.267769999999999</v>
      </c>
      <c r="L17" s="384">
        <v>84.394080000000002</v>
      </c>
      <c r="M17" s="384">
        <v>89.44623</v>
      </c>
      <c r="N17" s="384">
        <v>94.507650000000012</v>
      </c>
      <c r="O17" s="384">
        <v>99.643230000000003</v>
      </c>
      <c r="P17" s="384">
        <v>101.28402000000001</v>
      </c>
      <c r="Q17" s="384">
        <v>102.83211</v>
      </c>
      <c r="R17" s="384">
        <v>104.45436000000001</v>
      </c>
      <c r="S17" s="385">
        <v>106.08588</v>
      </c>
    </row>
    <row r="18" spans="2:19" x14ac:dyDescent="0.2">
      <c r="B18" s="362">
        <v>2.6</v>
      </c>
      <c r="C18" s="383">
        <v>40.602600000000002</v>
      </c>
      <c r="D18" s="384">
        <v>45.98847</v>
      </c>
      <c r="E18" s="384">
        <v>51.374340000000004</v>
      </c>
      <c r="F18" s="384">
        <v>56.760210000000001</v>
      </c>
      <c r="G18" s="384">
        <v>62.136810000000004</v>
      </c>
      <c r="H18" s="384">
        <v>68.866830000000007</v>
      </c>
      <c r="I18" s="384">
        <v>74.447370000000006</v>
      </c>
      <c r="J18" s="384">
        <v>79.925939999999997</v>
      </c>
      <c r="K18" s="384">
        <v>83.745180000000019</v>
      </c>
      <c r="L18" s="384">
        <v>89.121780000000001</v>
      </c>
      <c r="M18" s="384">
        <v>94.507650000000012</v>
      </c>
      <c r="N18" s="384">
        <v>99.884250000000009</v>
      </c>
      <c r="O18" s="384">
        <v>105.27938999999999</v>
      </c>
      <c r="P18" s="384">
        <v>106.90164</v>
      </c>
      <c r="Q18" s="384">
        <v>108.53316000000001</v>
      </c>
      <c r="R18" s="384">
        <v>110.16468</v>
      </c>
      <c r="S18" s="385">
        <v>111.80547000000001</v>
      </c>
    </row>
    <row r="19" spans="2:19" x14ac:dyDescent="0.2">
      <c r="B19" s="362">
        <v>2.8</v>
      </c>
      <c r="C19" s="383">
        <v>42.567840000000004</v>
      </c>
      <c r="D19" s="384">
        <v>48.27816</v>
      </c>
      <c r="E19" s="384">
        <v>53.979209999999995</v>
      </c>
      <c r="F19" s="384">
        <v>59.698800000000013</v>
      </c>
      <c r="G19" s="384">
        <v>65.316419999999994</v>
      </c>
      <c r="H19" s="384">
        <v>72.445050000000009</v>
      </c>
      <c r="I19" s="384">
        <v>78.266610000000014</v>
      </c>
      <c r="J19" s="384">
        <v>84.097439999999992</v>
      </c>
      <c r="K19" s="384">
        <v>88.148430000000005</v>
      </c>
      <c r="L19" s="384">
        <v>93.858750000000001</v>
      </c>
      <c r="M19" s="384">
        <v>99.569069999999996</v>
      </c>
      <c r="N19" s="384">
        <v>105.27938999999999</v>
      </c>
      <c r="O19" s="384">
        <v>110.98044</v>
      </c>
      <c r="P19" s="384">
        <v>112.61196000000001</v>
      </c>
      <c r="Q19" s="384">
        <v>114.24348000000001</v>
      </c>
      <c r="R19" s="384">
        <v>115.875</v>
      </c>
      <c r="S19" s="385">
        <v>117.50652000000001</v>
      </c>
    </row>
    <row r="20" spans="2:19" ht="13.5" thickBot="1" x14ac:dyDescent="0.25">
      <c r="B20" s="75">
        <v>3</v>
      </c>
      <c r="C20" s="386">
        <v>44.449650000000005</v>
      </c>
      <c r="D20" s="387">
        <v>50.465880000000006</v>
      </c>
      <c r="E20" s="387">
        <v>56.509920000000008</v>
      </c>
      <c r="F20" s="387">
        <v>62.535420000000002</v>
      </c>
      <c r="G20" s="387">
        <v>68.579460000000012</v>
      </c>
      <c r="H20" s="387">
        <v>76.032539999999997</v>
      </c>
      <c r="I20" s="387">
        <v>83.782260000000008</v>
      </c>
      <c r="J20" s="387">
        <v>88.333830000000006</v>
      </c>
      <c r="K20" s="387">
        <v>92.635110000000012</v>
      </c>
      <c r="L20" s="387">
        <v>98.669880000000006</v>
      </c>
      <c r="M20" s="387">
        <v>104.70465</v>
      </c>
      <c r="N20" s="387">
        <v>110.65599000000002</v>
      </c>
      <c r="O20" s="387">
        <v>116.70003</v>
      </c>
      <c r="P20" s="387">
        <v>118.32228000000001</v>
      </c>
      <c r="Q20" s="387">
        <v>119.95380000000002</v>
      </c>
      <c r="R20" s="387">
        <v>121.58532</v>
      </c>
      <c r="S20" s="388">
        <v>123.20757</v>
      </c>
    </row>
    <row r="21" spans="2:19" ht="13.5" thickBot="1" x14ac:dyDescent="0.25">
      <c r="B21" s="366"/>
      <c r="C21" s="366"/>
      <c r="D21" s="366"/>
      <c r="E21" s="366"/>
      <c r="F21" s="366"/>
      <c r="G21" s="366"/>
      <c r="H21" s="366"/>
      <c r="I21" s="366"/>
      <c r="J21" s="366"/>
      <c r="K21" s="367"/>
      <c r="L21" s="367"/>
      <c r="M21" s="367"/>
      <c r="N21" s="367"/>
      <c r="O21" s="367"/>
      <c r="P21" s="367"/>
      <c r="Q21" s="367"/>
      <c r="R21" s="367"/>
    </row>
    <row r="22" spans="2:19" ht="16.5" thickBot="1" x14ac:dyDescent="0.25">
      <c r="B22" s="622" t="s">
        <v>269</v>
      </c>
      <c r="C22" s="645"/>
      <c r="D22" s="645"/>
      <c r="E22" s="645"/>
      <c r="F22" s="645"/>
      <c r="G22" s="645"/>
      <c r="H22" s="645"/>
      <c r="I22" s="645"/>
      <c r="J22" s="645"/>
      <c r="K22" s="645"/>
      <c r="L22" s="645"/>
      <c r="M22" s="645"/>
      <c r="N22" s="645"/>
      <c r="O22" s="645"/>
      <c r="P22" s="645"/>
      <c r="Q22" s="645"/>
      <c r="R22" s="645"/>
      <c r="S22" s="623"/>
    </row>
    <row r="23" spans="2:19" ht="13.5" thickBot="1" x14ac:dyDescent="0.25">
      <c r="B23" s="379"/>
      <c r="C23" s="77">
        <v>0.4</v>
      </c>
      <c r="D23" s="359">
        <v>0.5</v>
      </c>
      <c r="E23" s="359">
        <v>0.6</v>
      </c>
      <c r="F23" s="359">
        <v>0.7</v>
      </c>
      <c r="G23" s="359">
        <v>0.8</v>
      </c>
      <c r="H23" s="359">
        <v>0.9</v>
      </c>
      <c r="I23" s="359">
        <v>1</v>
      </c>
      <c r="J23" s="359">
        <v>1.1000000000000001</v>
      </c>
      <c r="K23" s="359">
        <v>1.2</v>
      </c>
      <c r="L23" s="359">
        <v>1.3</v>
      </c>
      <c r="M23" s="359">
        <v>1.4</v>
      </c>
      <c r="N23" s="359">
        <v>1.5</v>
      </c>
      <c r="O23" s="359">
        <v>1.6</v>
      </c>
      <c r="P23" s="359">
        <v>1.7</v>
      </c>
      <c r="Q23" s="359">
        <v>1.8</v>
      </c>
      <c r="R23" s="359">
        <v>1.9</v>
      </c>
      <c r="S23" s="378">
        <v>2</v>
      </c>
    </row>
    <row r="24" spans="2:19" x14ac:dyDescent="0.2">
      <c r="B24" s="78">
        <v>1</v>
      </c>
      <c r="C24" s="380">
        <v>29.450790000000001</v>
      </c>
      <c r="D24" s="381">
        <v>32.806530000000002</v>
      </c>
      <c r="E24" s="381">
        <v>36.264240000000001</v>
      </c>
      <c r="F24" s="381">
        <v>39.619980000000005</v>
      </c>
      <c r="G24" s="381">
        <v>43.068420000000003</v>
      </c>
      <c r="H24" s="381">
        <v>46.433430000000001</v>
      </c>
      <c r="I24" s="381">
        <v>49.881870000000006</v>
      </c>
      <c r="J24" s="381">
        <v>53.237609999999997</v>
      </c>
      <c r="K24" s="381">
        <v>56.695319999999995</v>
      </c>
      <c r="L24" s="381">
        <v>60.05106</v>
      </c>
      <c r="M24" s="381">
        <v>63.508770000000005</v>
      </c>
      <c r="N24" s="381">
        <v>66.86451000000001</v>
      </c>
      <c r="O24" s="381">
        <v>70.312950000000001</v>
      </c>
      <c r="P24" s="381">
        <v>72.24111000000002</v>
      </c>
      <c r="Q24" s="381">
        <v>74.16</v>
      </c>
      <c r="R24" s="381">
        <v>76.06962</v>
      </c>
      <c r="S24" s="382">
        <v>77.988510000000005</v>
      </c>
    </row>
    <row r="25" spans="2:19" x14ac:dyDescent="0.2">
      <c r="B25" s="362">
        <v>1.2</v>
      </c>
      <c r="C25" s="383">
        <v>31.749749999999999</v>
      </c>
      <c r="D25" s="384">
        <v>35.504100000000001</v>
      </c>
      <c r="E25" s="384">
        <v>39.239910000000002</v>
      </c>
      <c r="F25" s="384">
        <v>43.068420000000003</v>
      </c>
      <c r="G25" s="384">
        <v>46.813500000000005</v>
      </c>
      <c r="H25" s="384">
        <v>50.558579999999999</v>
      </c>
      <c r="I25" s="384">
        <v>54.396360000000001</v>
      </c>
      <c r="J25" s="384">
        <v>58.132170000000002</v>
      </c>
      <c r="K25" s="384">
        <v>61.877250000000004</v>
      </c>
      <c r="L25" s="384">
        <v>65.715029999999999</v>
      </c>
      <c r="M25" s="384">
        <v>69.450839999999999</v>
      </c>
      <c r="N25" s="384">
        <v>73.195920000000001</v>
      </c>
      <c r="O25" s="384">
        <v>77.042970000000011</v>
      </c>
      <c r="P25" s="384">
        <v>78.952590000000015</v>
      </c>
      <c r="Q25" s="384">
        <v>80.871479999999991</v>
      </c>
      <c r="R25" s="384">
        <v>82.799639999999997</v>
      </c>
      <c r="S25" s="385">
        <v>84.70926</v>
      </c>
    </row>
    <row r="26" spans="2:19" x14ac:dyDescent="0.2">
      <c r="B26" s="362">
        <v>1.4</v>
      </c>
      <c r="C26" s="383">
        <v>34.057980000000001</v>
      </c>
      <c r="D26" s="384">
        <v>38.183129999999998</v>
      </c>
      <c r="E26" s="384">
        <v>42.308280000000003</v>
      </c>
      <c r="F26" s="384">
        <v>48.296700000000001</v>
      </c>
      <c r="G26" s="384">
        <v>51.569009999999999</v>
      </c>
      <c r="H26" s="384">
        <v>55.777590000000011</v>
      </c>
      <c r="I26" s="384">
        <v>59.976900000000008</v>
      </c>
      <c r="J26" s="384">
        <v>64.287450000000007</v>
      </c>
      <c r="K26" s="384">
        <v>67.161150000000006</v>
      </c>
      <c r="L26" s="384">
        <v>74.132189999999994</v>
      </c>
      <c r="M26" s="384">
        <v>78.424199999999999</v>
      </c>
      <c r="N26" s="384">
        <v>82.716210000000004</v>
      </c>
      <c r="O26" s="384">
        <v>87.008220000000009</v>
      </c>
      <c r="P26" s="384">
        <v>89.001270000000005</v>
      </c>
      <c r="Q26" s="384">
        <v>90.122940000000014</v>
      </c>
      <c r="R26" s="384">
        <v>91.198260000000005</v>
      </c>
      <c r="S26" s="385">
        <v>93.154229999999998</v>
      </c>
    </row>
    <row r="27" spans="2:19" x14ac:dyDescent="0.2">
      <c r="B27" s="362">
        <v>1.6</v>
      </c>
      <c r="C27" s="383">
        <v>36.264240000000001</v>
      </c>
      <c r="D27" s="384">
        <v>40.769460000000002</v>
      </c>
      <c r="E27" s="384">
        <v>45.274680000000004</v>
      </c>
      <c r="F27" s="384">
        <v>50.781060000000004</v>
      </c>
      <c r="G27" s="384">
        <v>56.472840000000005</v>
      </c>
      <c r="H27" s="384">
        <v>59.976900000000008</v>
      </c>
      <c r="I27" s="384">
        <v>65.85408000000001</v>
      </c>
      <c r="J27" s="384">
        <v>69.172740000000005</v>
      </c>
      <c r="K27" s="384">
        <v>72.33381</v>
      </c>
      <c r="L27" s="384">
        <v>79.916669999999996</v>
      </c>
      <c r="M27" s="384">
        <v>84.598020000000005</v>
      </c>
      <c r="N27" s="384">
        <v>90.150750000000002</v>
      </c>
      <c r="O27" s="384">
        <v>94.887720000000002</v>
      </c>
      <c r="P27" s="384">
        <v>95.981580000000008</v>
      </c>
      <c r="Q27" s="384">
        <v>97.029090000000011</v>
      </c>
      <c r="R27" s="384">
        <v>98.048789999999997</v>
      </c>
      <c r="S27" s="385">
        <v>100.98738000000002</v>
      </c>
    </row>
    <row r="28" spans="2:19" x14ac:dyDescent="0.2">
      <c r="B28" s="362">
        <v>1.8</v>
      </c>
      <c r="C28" s="383">
        <v>38.563200000000009</v>
      </c>
      <c r="D28" s="384">
        <v>43.44849</v>
      </c>
      <c r="E28" s="384">
        <v>48.352319999999999</v>
      </c>
      <c r="F28" s="384">
        <v>54.312930000000001</v>
      </c>
      <c r="G28" s="384">
        <v>59.29092</v>
      </c>
      <c r="H28" s="384">
        <v>64.194749999999999</v>
      </c>
      <c r="I28" s="384">
        <v>69.172740000000005</v>
      </c>
      <c r="J28" s="384">
        <v>74.169269999999997</v>
      </c>
      <c r="K28" s="384">
        <v>77.608440000000002</v>
      </c>
      <c r="L28" s="384">
        <v>85.803120000000007</v>
      </c>
      <c r="M28" s="384">
        <v>90.79965</v>
      </c>
      <c r="N28" s="384">
        <v>95.88888</v>
      </c>
      <c r="O28" s="384">
        <v>100.97811000000002</v>
      </c>
      <c r="P28" s="384">
        <v>102.97116</v>
      </c>
      <c r="Q28" s="384">
        <v>103.95378000000001</v>
      </c>
      <c r="R28" s="384">
        <v>104.89932</v>
      </c>
      <c r="S28" s="385">
        <v>107.90280000000001</v>
      </c>
    </row>
    <row r="29" spans="2:19" x14ac:dyDescent="0.2">
      <c r="B29" s="362">
        <v>2</v>
      </c>
      <c r="C29" s="383">
        <v>40.862159999999996</v>
      </c>
      <c r="D29" s="384">
        <v>46.146059999999999</v>
      </c>
      <c r="E29" s="384">
        <v>51.318719999999999</v>
      </c>
      <c r="F29" s="384">
        <v>56.611890000000002</v>
      </c>
      <c r="G29" s="384">
        <v>61.877250000000004</v>
      </c>
      <c r="H29" s="384">
        <v>67.049909999999997</v>
      </c>
      <c r="I29" s="384">
        <v>72.33381</v>
      </c>
      <c r="J29" s="384">
        <v>77.608440000000002</v>
      </c>
      <c r="K29" s="384">
        <v>82.799639999999997</v>
      </c>
      <c r="L29" s="384">
        <v>91.587600000000009</v>
      </c>
      <c r="M29" s="384">
        <v>97.084710000000001</v>
      </c>
      <c r="N29" s="384">
        <v>102.46131000000001</v>
      </c>
      <c r="O29" s="384">
        <v>107.94915</v>
      </c>
      <c r="P29" s="384">
        <v>109.9422</v>
      </c>
      <c r="Q29" s="384">
        <v>110.86920000000001</v>
      </c>
      <c r="R29" s="384">
        <v>111.74985000000001</v>
      </c>
      <c r="S29" s="385">
        <v>114.82749000000001</v>
      </c>
    </row>
    <row r="30" spans="2:19" x14ac:dyDescent="0.2">
      <c r="B30" s="362">
        <v>2.2000000000000002</v>
      </c>
      <c r="C30" s="383">
        <v>43.179659999999998</v>
      </c>
      <c r="D30" s="384">
        <v>48.732390000000002</v>
      </c>
      <c r="E30" s="384">
        <v>54.396360000000001</v>
      </c>
      <c r="F30" s="384">
        <v>59.958360000000013</v>
      </c>
      <c r="G30" s="384">
        <v>65.613060000000004</v>
      </c>
      <c r="H30" s="384">
        <v>71.184330000000003</v>
      </c>
      <c r="I30" s="384">
        <v>76.839030000000008</v>
      </c>
      <c r="J30" s="384">
        <v>82.410300000000007</v>
      </c>
      <c r="K30" s="384">
        <v>88.064999999999998</v>
      </c>
      <c r="L30" s="384">
        <v>95.508810000000011</v>
      </c>
      <c r="M30" s="384">
        <v>101.27475000000001</v>
      </c>
      <c r="N30" s="384">
        <v>106.94799000000002</v>
      </c>
      <c r="O30" s="384">
        <v>112.72320000000001</v>
      </c>
      <c r="P30" s="384">
        <v>114.68844</v>
      </c>
      <c r="Q30" s="384">
        <v>116.63514000000001</v>
      </c>
      <c r="R30" s="384">
        <v>118.60038</v>
      </c>
      <c r="S30" s="385">
        <v>120.56562000000001</v>
      </c>
    </row>
    <row r="31" spans="2:19" x14ac:dyDescent="0.2">
      <c r="B31" s="362">
        <v>2.4</v>
      </c>
      <c r="C31" s="383">
        <v>45.478620000000006</v>
      </c>
      <c r="D31" s="384">
        <v>51.429959999999994</v>
      </c>
      <c r="E31" s="384">
        <v>57.372030000000002</v>
      </c>
      <c r="F31" s="384">
        <v>63.425340000000006</v>
      </c>
      <c r="G31" s="384">
        <v>69.367409999999992</v>
      </c>
      <c r="H31" s="384">
        <v>76.820490000000021</v>
      </c>
      <c r="I31" s="384">
        <v>84.598020000000005</v>
      </c>
      <c r="J31" s="384">
        <v>89.047620000000009</v>
      </c>
      <c r="K31" s="384">
        <v>93.256199999999993</v>
      </c>
      <c r="L31" s="384">
        <v>99.290970000000002</v>
      </c>
      <c r="M31" s="384">
        <v>105.23303999999999</v>
      </c>
      <c r="N31" s="384">
        <v>111.18438</v>
      </c>
      <c r="O31" s="384">
        <v>117.22842</v>
      </c>
      <c r="P31" s="384">
        <v>119.15657999999999</v>
      </c>
      <c r="Q31" s="384">
        <v>120.98276999999999</v>
      </c>
      <c r="R31" s="384">
        <v>122.89239000000001</v>
      </c>
      <c r="S31" s="385">
        <v>124.81128</v>
      </c>
    </row>
    <row r="32" spans="2:19" x14ac:dyDescent="0.2">
      <c r="B32" s="362">
        <v>2.6</v>
      </c>
      <c r="C32" s="383">
        <v>47.768310000000007</v>
      </c>
      <c r="D32" s="384">
        <v>54.108990000000006</v>
      </c>
      <c r="E32" s="384">
        <v>60.440400000000011</v>
      </c>
      <c r="F32" s="384">
        <v>66.771810000000002</v>
      </c>
      <c r="G32" s="384">
        <v>73.103220000000007</v>
      </c>
      <c r="H32" s="384">
        <v>81.019800000000018</v>
      </c>
      <c r="I32" s="384">
        <v>87.582960000000014</v>
      </c>
      <c r="J32" s="384">
        <v>94.034880000000015</v>
      </c>
      <c r="K32" s="384">
        <v>98.521560000000008</v>
      </c>
      <c r="L32" s="384">
        <v>104.85297000000001</v>
      </c>
      <c r="M32" s="384">
        <v>111.18438</v>
      </c>
      <c r="N32" s="384">
        <v>117.51579000000001</v>
      </c>
      <c r="O32" s="384">
        <v>123.85647000000002</v>
      </c>
      <c r="P32" s="384">
        <v>125.76608999999999</v>
      </c>
      <c r="Q32" s="384">
        <v>127.68498000000001</v>
      </c>
      <c r="R32" s="384">
        <v>129.60387</v>
      </c>
      <c r="S32" s="385">
        <v>131.53202999999999</v>
      </c>
    </row>
    <row r="33" spans="2:19" x14ac:dyDescent="0.2">
      <c r="B33" s="362">
        <v>2.8</v>
      </c>
      <c r="C33" s="383">
        <v>50.076540000000001</v>
      </c>
      <c r="D33" s="384">
        <v>56.797290000000004</v>
      </c>
      <c r="E33" s="384">
        <v>63.508770000000005</v>
      </c>
      <c r="F33" s="384">
        <v>70.229520000000008</v>
      </c>
      <c r="G33" s="384">
        <v>76.839030000000008</v>
      </c>
      <c r="H33" s="384">
        <v>85.228380000000001</v>
      </c>
      <c r="I33" s="384">
        <v>92.078910000000008</v>
      </c>
      <c r="J33" s="384">
        <v>98.93871</v>
      </c>
      <c r="K33" s="384">
        <v>103.70349000000002</v>
      </c>
      <c r="L33" s="384">
        <v>110.42424000000001</v>
      </c>
      <c r="M33" s="384">
        <v>117.13572000000001</v>
      </c>
      <c r="N33" s="384">
        <v>123.85647000000002</v>
      </c>
      <c r="O33" s="384">
        <v>130.56795</v>
      </c>
      <c r="P33" s="384">
        <v>132.48684</v>
      </c>
      <c r="Q33" s="384">
        <v>134.40573000000001</v>
      </c>
      <c r="R33" s="384">
        <v>136.32462000000001</v>
      </c>
      <c r="S33" s="385">
        <v>138.24351000000001</v>
      </c>
    </row>
    <row r="34" spans="2:19" ht="13.5" thickBot="1" x14ac:dyDescent="0.25">
      <c r="B34" s="75">
        <v>3</v>
      </c>
      <c r="C34" s="386">
        <v>52.292070000000002</v>
      </c>
      <c r="D34" s="387">
        <v>59.37435</v>
      </c>
      <c r="E34" s="387">
        <v>66.484440000000006</v>
      </c>
      <c r="F34" s="387">
        <v>73.575990000000004</v>
      </c>
      <c r="G34" s="387">
        <v>80.686080000000018</v>
      </c>
      <c r="H34" s="387">
        <v>89.44623</v>
      </c>
      <c r="I34" s="387">
        <v>98.567910000000012</v>
      </c>
      <c r="J34" s="387">
        <v>103.91670000000001</v>
      </c>
      <c r="K34" s="387">
        <v>108.98739</v>
      </c>
      <c r="L34" s="387">
        <v>116.07894000000002</v>
      </c>
      <c r="M34" s="387">
        <v>123.17976</v>
      </c>
      <c r="N34" s="387">
        <v>130.17861000000002</v>
      </c>
      <c r="O34" s="387">
        <v>137.28870000000001</v>
      </c>
      <c r="P34" s="387">
        <v>139.19832</v>
      </c>
      <c r="Q34" s="387">
        <v>141.11721</v>
      </c>
      <c r="R34" s="387">
        <v>143.0361</v>
      </c>
      <c r="S34" s="388">
        <v>144.94572000000002</v>
      </c>
    </row>
    <row r="35" spans="2:19" ht="13.5" thickBot="1" x14ac:dyDescent="0.25">
      <c r="B35" s="368"/>
      <c r="C35" s="369"/>
      <c r="D35" s="369"/>
      <c r="E35" s="369"/>
      <c r="F35" s="369"/>
      <c r="G35" s="369"/>
      <c r="H35" s="369"/>
      <c r="I35" s="369"/>
      <c r="J35" s="369"/>
      <c r="K35" s="369"/>
      <c r="L35" s="369"/>
      <c r="M35" s="369"/>
      <c r="N35" s="369"/>
      <c r="O35" s="369"/>
      <c r="P35" s="369"/>
      <c r="Q35" s="369"/>
      <c r="R35" s="369"/>
    </row>
    <row r="36" spans="2:19" ht="16.5" thickBot="1" x14ac:dyDescent="0.25">
      <c r="B36" s="622" t="s">
        <v>270</v>
      </c>
      <c r="C36" s="645"/>
      <c r="D36" s="645"/>
      <c r="E36" s="645"/>
      <c r="F36" s="645"/>
      <c r="G36" s="645"/>
      <c r="H36" s="645"/>
      <c r="I36" s="645"/>
      <c r="J36" s="645"/>
      <c r="K36" s="645"/>
      <c r="L36" s="645"/>
      <c r="M36" s="645"/>
      <c r="N36" s="645"/>
      <c r="O36" s="645"/>
      <c r="P36" s="645"/>
      <c r="Q36" s="645"/>
      <c r="R36" s="645"/>
      <c r="S36" s="623"/>
    </row>
    <row r="37" spans="2:19" ht="13.5" thickBot="1" x14ac:dyDescent="0.25">
      <c r="B37" s="379"/>
      <c r="C37" s="77">
        <v>0.4</v>
      </c>
      <c r="D37" s="359">
        <v>0.5</v>
      </c>
      <c r="E37" s="359">
        <v>0.6</v>
      </c>
      <c r="F37" s="359">
        <v>0.7</v>
      </c>
      <c r="G37" s="359">
        <v>0.8</v>
      </c>
      <c r="H37" s="359">
        <v>0.9</v>
      </c>
      <c r="I37" s="359">
        <v>1</v>
      </c>
      <c r="J37" s="359">
        <v>1.1000000000000001</v>
      </c>
      <c r="K37" s="359">
        <v>1.2</v>
      </c>
      <c r="L37" s="359">
        <v>1.3</v>
      </c>
      <c r="M37" s="359">
        <v>1.4</v>
      </c>
      <c r="N37" s="359">
        <v>1.5</v>
      </c>
      <c r="O37" s="359">
        <v>1.6</v>
      </c>
      <c r="P37" s="359">
        <v>1.7</v>
      </c>
      <c r="Q37" s="359">
        <v>1.8</v>
      </c>
      <c r="R37" s="359">
        <v>1.9</v>
      </c>
      <c r="S37" s="378">
        <v>2</v>
      </c>
    </row>
    <row r="38" spans="2:19" x14ac:dyDescent="0.2">
      <c r="B38" s="78">
        <v>1</v>
      </c>
      <c r="C38" s="380">
        <v>31.416030000000003</v>
      </c>
      <c r="D38" s="381">
        <v>35.429940000000002</v>
      </c>
      <c r="E38" s="381">
        <v>39.527280000000005</v>
      </c>
      <c r="F38" s="381">
        <v>43.541190000000007</v>
      </c>
      <c r="G38" s="381">
        <v>47.619990000000001</v>
      </c>
      <c r="H38" s="381">
        <v>51.643170000000005</v>
      </c>
      <c r="I38" s="381">
        <v>55.657080000000001</v>
      </c>
      <c r="J38" s="381">
        <v>59.735880000000002</v>
      </c>
      <c r="K38" s="381">
        <v>63.749790000000004</v>
      </c>
      <c r="L38" s="381">
        <v>67.847129999999993</v>
      </c>
      <c r="M38" s="381">
        <v>71.861040000000003</v>
      </c>
      <c r="N38" s="381">
        <v>75.939840000000004</v>
      </c>
      <c r="O38" s="381">
        <v>79.96302</v>
      </c>
      <c r="P38" s="381">
        <v>81.854100000000003</v>
      </c>
      <c r="Q38" s="381">
        <v>83.671020000000013</v>
      </c>
      <c r="R38" s="381">
        <v>85.571370000000016</v>
      </c>
      <c r="S38" s="382">
        <v>87.453180000000003</v>
      </c>
    </row>
    <row r="39" spans="2:19" x14ac:dyDescent="0.2">
      <c r="B39" s="362">
        <v>1.2</v>
      </c>
      <c r="C39" s="383">
        <v>34.753230000000002</v>
      </c>
      <c r="D39" s="384">
        <v>39.295530000000007</v>
      </c>
      <c r="E39" s="384">
        <v>43.911989999999996</v>
      </c>
      <c r="F39" s="384">
        <v>48.546989999999994</v>
      </c>
      <c r="G39" s="384">
        <v>53.080019999999998</v>
      </c>
      <c r="H39" s="384">
        <v>57.705750000000002</v>
      </c>
      <c r="I39" s="384">
        <v>62.238780000000006</v>
      </c>
      <c r="J39" s="384">
        <v>66.855240000000009</v>
      </c>
      <c r="K39" s="384">
        <v>71.471699999999998</v>
      </c>
      <c r="L39" s="384">
        <v>76.013999999999996</v>
      </c>
      <c r="M39" s="384">
        <v>80.649000000000001</v>
      </c>
      <c r="N39" s="384">
        <v>85.256190000000004</v>
      </c>
      <c r="O39" s="384">
        <v>89.798490000000015</v>
      </c>
      <c r="P39" s="384">
        <v>91.698840000000004</v>
      </c>
      <c r="Q39" s="384">
        <v>93.51576</v>
      </c>
      <c r="R39" s="384">
        <v>95.406840000000003</v>
      </c>
      <c r="S39" s="385">
        <v>97.297920000000005</v>
      </c>
    </row>
    <row r="40" spans="2:19" x14ac:dyDescent="0.2">
      <c r="B40" s="362">
        <v>1.4</v>
      </c>
      <c r="C40" s="383">
        <v>38.099700000000006</v>
      </c>
      <c r="D40" s="384">
        <v>43.161120000000004</v>
      </c>
      <c r="E40" s="384">
        <v>48.305970000000002</v>
      </c>
      <c r="F40" s="384">
        <v>55.592190000000002</v>
      </c>
      <c r="G40" s="384">
        <v>59.782229999999998</v>
      </c>
      <c r="H40" s="384">
        <v>65.029050000000012</v>
      </c>
      <c r="I40" s="384">
        <v>70.210979999999992</v>
      </c>
      <c r="J40" s="384">
        <v>75.457800000000006</v>
      </c>
      <c r="K40" s="384">
        <v>79.137990000000016</v>
      </c>
      <c r="L40" s="384">
        <v>87.647850000000005</v>
      </c>
      <c r="M40" s="384">
        <v>93.00591</v>
      </c>
      <c r="N40" s="384">
        <v>98.363969999999995</v>
      </c>
      <c r="O40" s="384">
        <v>103.62933000000001</v>
      </c>
      <c r="P40" s="384">
        <v>105.61311000000001</v>
      </c>
      <c r="Q40" s="384">
        <v>106.45668000000001</v>
      </c>
      <c r="R40" s="384">
        <v>107.3466</v>
      </c>
      <c r="S40" s="385">
        <v>109.29330000000002</v>
      </c>
    </row>
    <row r="41" spans="2:19" x14ac:dyDescent="0.2">
      <c r="B41" s="362">
        <v>1.6</v>
      </c>
      <c r="C41" s="383">
        <v>41.344200000000001</v>
      </c>
      <c r="D41" s="384">
        <v>47.017440000000008</v>
      </c>
      <c r="E41" s="384">
        <v>52.699950000000001</v>
      </c>
      <c r="F41" s="384">
        <v>59.541210000000007</v>
      </c>
      <c r="G41" s="384">
        <v>66.614220000000003</v>
      </c>
      <c r="H41" s="384">
        <v>71.137979999999999</v>
      </c>
      <c r="I41" s="384">
        <v>78.442740000000001</v>
      </c>
      <c r="J41" s="384">
        <v>82.706940000000003</v>
      </c>
      <c r="K41" s="384">
        <v>86.767200000000003</v>
      </c>
      <c r="L41" s="384">
        <v>96.157710000000009</v>
      </c>
      <c r="M41" s="384">
        <v>102.05343000000001</v>
      </c>
      <c r="N41" s="384">
        <v>109.00593000000001</v>
      </c>
      <c r="O41" s="384">
        <v>114.95727000000001</v>
      </c>
      <c r="P41" s="384">
        <v>115.84719</v>
      </c>
      <c r="Q41" s="384">
        <v>116.67222000000001</v>
      </c>
      <c r="R41" s="384">
        <v>117.39528</v>
      </c>
      <c r="S41" s="385">
        <v>120.49146</v>
      </c>
    </row>
    <row r="42" spans="2:19" x14ac:dyDescent="0.2">
      <c r="B42" s="362">
        <v>1.8</v>
      </c>
      <c r="C42" s="383">
        <v>44.681400000000004</v>
      </c>
      <c r="D42" s="384">
        <v>50.957189999999997</v>
      </c>
      <c r="E42" s="384">
        <v>57.168089999999999</v>
      </c>
      <c r="F42" s="384">
        <v>64.639710000000008</v>
      </c>
      <c r="G42" s="384">
        <v>70.971120000000013</v>
      </c>
      <c r="H42" s="384">
        <v>77.302530000000004</v>
      </c>
      <c r="I42" s="384">
        <v>83.64321000000001</v>
      </c>
      <c r="J42" s="384">
        <v>90.048780000000008</v>
      </c>
      <c r="K42" s="384">
        <v>94.489110000000011</v>
      </c>
      <c r="L42" s="384">
        <v>104.73246</v>
      </c>
      <c r="M42" s="384">
        <v>111.19365000000001</v>
      </c>
      <c r="N42" s="384">
        <v>117.64556999999999</v>
      </c>
      <c r="O42" s="384">
        <v>124.19019000000002</v>
      </c>
      <c r="P42" s="384">
        <v>126.08126999999999</v>
      </c>
      <c r="Q42" s="384">
        <v>126.80432999999999</v>
      </c>
      <c r="R42" s="384">
        <v>127.43469</v>
      </c>
      <c r="S42" s="385">
        <v>130.63283999999999</v>
      </c>
    </row>
    <row r="43" spans="2:19" x14ac:dyDescent="0.2">
      <c r="B43" s="362">
        <v>2</v>
      </c>
      <c r="C43" s="383">
        <v>48.009329999999999</v>
      </c>
      <c r="D43" s="384">
        <v>54.813510000000008</v>
      </c>
      <c r="E43" s="384">
        <v>61.562069999999999</v>
      </c>
      <c r="F43" s="384">
        <v>68.301360000000017</v>
      </c>
      <c r="G43" s="384">
        <v>75.114810000000006</v>
      </c>
      <c r="H43" s="384">
        <v>81.854100000000003</v>
      </c>
      <c r="I43" s="384">
        <v>88.593389999999999</v>
      </c>
      <c r="J43" s="384">
        <v>95.406840000000003</v>
      </c>
      <c r="K43" s="384">
        <v>102.14613000000001</v>
      </c>
      <c r="L43" s="384">
        <v>113.31648</v>
      </c>
      <c r="M43" s="384">
        <v>120.3246</v>
      </c>
      <c r="N43" s="384">
        <v>127.33272000000001</v>
      </c>
      <c r="O43" s="384">
        <v>134.42426999999998</v>
      </c>
      <c r="P43" s="384">
        <v>136.30607999999998</v>
      </c>
      <c r="Q43" s="384">
        <v>136.95498000000001</v>
      </c>
      <c r="R43" s="384">
        <v>137.48337000000001</v>
      </c>
      <c r="S43" s="385">
        <v>140.76495</v>
      </c>
    </row>
    <row r="44" spans="2:19" x14ac:dyDescent="0.2">
      <c r="B44" s="362">
        <v>2.2000000000000002</v>
      </c>
      <c r="C44" s="383">
        <v>51.337260000000008</v>
      </c>
      <c r="D44" s="384">
        <v>58.679099999999998</v>
      </c>
      <c r="E44" s="384">
        <v>65.956050000000019</v>
      </c>
      <c r="F44" s="384">
        <v>73.297889999999995</v>
      </c>
      <c r="G44" s="384">
        <v>80.565569999999994</v>
      </c>
      <c r="H44" s="384">
        <v>87.916680000000014</v>
      </c>
      <c r="I44" s="384">
        <v>95.175090000000012</v>
      </c>
      <c r="J44" s="384">
        <v>102.51693</v>
      </c>
      <c r="K44" s="384">
        <v>109.86803999999999</v>
      </c>
      <c r="L44" s="384">
        <v>119.48102999999999</v>
      </c>
      <c r="M44" s="384">
        <v>126.97118999999999</v>
      </c>
      <c r="N44" s="384">
        <v>134.38719</v>
      </c>
      <c r="O44" s="384">
        <v>141.87735000000001</v>
      </c>
      <c r="P44" s="384">
        <v>143.73135000000002</v>
      </c>
      <c r="Q44" s="384">
        <v>145.65951000000001</v>
      </c>
      <c r="R44" s="384">
        <v>147.51351000000003</v>
      </c>
      <c r="S44" s="385">
        <v>149.44167000000002</v>
      </c>
    </row>
    <row r="45" spans="2:19" x14ac:dyDescent="0.2">
      <c r="B45" s="362">
        <v>2.4</v>
      </c>
      <c r="C45" s="383">
        <v>54.665190000000003</v>
      </c>
      <c r="D45" s="384">
        <v>62.535420000000002</v>
      </c>
      <c r="E45" s="384">
        <v>70.414919999999995</v>
      </c>
      <c r="F45" s="384">
        <v>78.21099000000001</v>
      </c>
      <c r="G45" s="384">
        <v>86.090490000000017</v>
      </c>
      <c r="H45" s="384">
        <v>95.851800000000011</v>
      </c>
      <c r="I45" s="384">
        <v>105.83559</v>
      </c>
      <c r="J45" s="384">
        <v>111.83328000000002</v>
      </c>
      <c r="K45" s="384">
        <v>117.52506000000001</v>
      </c>
      <c r="L45" s="384">
        <v>125.39529000000002</v>
      </c>
      <c r="M45" s="384">
        <v>133.18208999999999</v>
      </c>
      <c r="N45" s="384">
        <v>141.07086000000001</v>
      </c>
      <c r="O45" s="384">
        <v>148.94108999999997</v>
      </c>
      <c r="P45" s="384">
        <v>150.74874</v>
      </c>
      <c r="Q45" s="384">
        <v>152.64909</v>
      </c>
      <c r="R45" s="384">
        <v>154.46601000000001</v>
      </c>
      <c r="S45" s="385">
        <v>156.35709</v>
      </c>
    </row>
    <row r="46" spans="2:19" x14ac:dyDescent="0.2">
      <c r="B46" s="362">
        <v>2.6</v>
      </c>
      <c r="C46" s="383">
        <v>58.002390000000005</v>
      </c>
      <c r="D46" s="384">
        <v>66.41028</v>
      </c>
      <c r="E46" s="384">
        <v>74.808900000000008</v>
      </c>
      <c r="F46" s="384">
        <v>83.207520000000002</v>
      </c>
      <c r="G46" s="384">
        <v>91.624680000000012</v>
      </c>
      <c r="H46" s="384">
        <v>102.02562</v>
      </c>
      <c r="I46" s="384">
        <v>110.51694000000001</v>
      </c>
      <c r="J46" s="384">
        <v>119.09169000000001</v>
      </c>
      <c r="K46" s="384">
        <v>125.16354000000001</v>
      </c>
      <c r="L46" s="384">
        <v>133.56216000000003</v>
      </c>
      <c r="M46" s="384">
        <v>141.96078</v>
      </c>
      <c r="N46" s="384">
        <v>150.37794</v>
      </c>
      <c r="O46" s="384">
        <v>158.77656000000002</v>
      </c>
      <c r="P46" s="384">
        <v>160.61202</v>
      </c>
      <c r="Q46" s="384">
        <v>162.49383</v>
      </c>
      <c r="R46" s="384">
        <v>164.32002</v>
      </c>
      <c r="S46" s="385">
        <v>166.20183</v>
      </c>
    </row>
    <row r="47" spans="2:19" x14ac:dyDescent="0.2">
      <c r="B47" s="362">
        <v>2.8</v>
      </c>
      <c r="C47" s="383">
        <v>61.33032</v>
      </c>
      <c r="D47" s="384">
        <v>70.266599999999997</v>
      </c>
      <c r="E47" s="384">
        <v>79.202880000000007</v>
      </c>
      <c r="F47" s="384">
        <v>88.139160000000004</v>
      </c>
      <c r="G47" s="384">
        <v>97.07544</v>
      </c>
      <c r="H47" s="384">
        <v>108.12528</v>
      </c>
      <c r="I47" s="384">
        <v>117.24696000000002</v>
      </c>
      <c r="J47" s="384">
        <v>126.42426</v>
      </c>
      <c r="K47" s="384">
        <v>132.88544999999999</v>
      </c>
      <c r="L47" s="384">
        <v>141.81245999999999</v>
      </c>
      <c r="M47" s="384">
        <v>150.74874</v>
      </c>
      <c r="N47" s="384">
        <v>159.68502000000001</v>
      </c>
      <c r="O47" s="384">
        <v>168.62130000000002</v>
      </c>
      <c r="P47" s="384">
        <v>170.43822000000003</v>
      </c>
      <c r="Q47" s="384">
        <v>172.32930000000002</v>
      </c>
      <c r="R47" s="384">
        <v>174.15549000000001</v>
      </c>
      <c r="S47" s="385">
        <v>176.04657</v>
      </c>
    </row>
    <row r="48" spans="2:19" ht="13.5" thickBot="1" x14ac:dyDescent="0.25">
      <c r="B48" s="75">
        <v>3</v>
      </c>
      <c r="C48" s="386">
        <v>64.66752000000001</v>
      </c>
      <c r="D48" s="387">
        <v>74.132189999999994</v>
      </c>
      <c r="E48" s="387">
        <v>83.671020000000013</v>
      </c>
      <c r="F48" s="387">
        <v>93.144959999999998</v>
      </c>
      <c r="G48" s="387">
        <v>102.60036000000001</v>
      </c>
      <c r="H48" s="387">
        <v>114.2991</v>
      </c>
      <c r="I48" s="387">
        <v>126.39645</v>
      </c>
      <c r="J48" s="387">
        <v>133.68267000000003</v>
      </c>
      <c r="K48" s="387">
        <v>140.54247000000001</v>
      </c>
      <c r="L48" s="387">
        <v>149.99787000000003</v>
      </c>
      <c r="M48" s="387">
        <v>159.46254000000002</v>
      </c>
      <c r="N48" s="387">
        <v>169.01064</v>
      </c>
      <c r="O48" s="387">
        <v>178.47531000000001</v>
      </c>
      <c r="P48" s="387">
        <v>180.29223000000002</v>
      </c>
      <c r="Q48" s="387">
        <v>182.18331000000001</v>
      </c>
      <c r="R48" s="387">
        <v>184.00023000000002</v>
      </c>
      <c r="S48" s="388">
        <v>185.89131</v>
      </c>
    </row>
    <row r="49" spans="2:19" ht="13.5" thickBot="1" x14ac:dyDescent="0.25">
      <c r="B49" s="370"/>
      <c r="C49" s="369"/>
      <c r="D49" s="369"/>
      <c r="E49" s="369"/>
      <c r="F49" s="369"/>
      <c r="G49" s="369"/>
      <c r="H49" s="369"/>
      <c r="I49" s="369"/>
      <c r="J49" s="369"/>
      <c r="K49" s="369"/>
      <c r="L49" s="369"/>
      <c r="M49" s="369"/>
      <c r="N49" s="369"/>
      <c r="O49" s="369"/>
      <c r="P49" s="369"/>
      <c r="Q49" s="369"/>
      <c r="R49" s="369"/>
    </row>
    <row r="50" spans="2:19" ht="16.5" thickBot="1" x14ac:dyDescent="0.25">
      <c r="B50" s="622" t="s">
        <v>271</v>
      </c>
      <c r="C50" s="645"/>
      <c r="D50" s="645"/>
      <c r="E50" s="645"/>
      <c r="F50" s="645"/>
      <c r="G50" s="645"/>
      <c r="H50" s="645"/>
      <c r="I50" s="645"/>
      <c r="J50" s="645"/>
      <c r="K50" s="645"/>
      <c r="L50" s="645"/>
      <c r="M50" s="645"/>
      <c r="N50" s="645"/>
      <c r="O50" s="645"/>
      <c r="P50" s="645"/>
      <c r="Q50" s="645"/>
      <c r="R50" s="645"/>
      <c r="S50" s="623"/>
    </row>
    <row r="51" spans="2:19" ht="13.5" thickBot="1" x14ac:dyDescent="0.25">
      <c r="B51" s="379"/>
      <c r="C51" s="77">
        <v>0.4</v>
      </c>
      <c r="D51" s="359">
        <v>0.5</v>
      </c>
      <c r="E51" s="359">
        <v>0.6</v>
      </c>
      <c r="F51" s="359">
        <v>0.7</v>
      </c>
      <c r="G51" s="359">
        <v>0.8</v>
      </c>
      <c r="H51" s="359">
        <v>0.9</v>
      </c>
      <c r="I51" s="359">
        <v>1</v>
      </c>
      <c r="J51" s="359">
        <v>1.1000000000000001</v>
      </c>
      <c r="K51" s="359">
        <v>1.2</v>
      </c>
      <c r="L51" s="359">
        <v>1.3</v>
      </c>
      <c r="M51" s="359">
        <v>1.4</v>
      </c>
      <c r="N51" s="359">
        <v>1.5</v>
      </c>
      <c r="O51" s="359">
        <v>1.6</v>
      </c>
      <c r="P51" s="359">
        <v>1.7</v>
      </c>
      <c r="Q51" s="359">
        <v>1.8</v>
      </c>
      <c r="R51" s="359">
        <v>1.9</v>
      </c>
      <c r="S51" s="378">
        <v>2</v>
      </c>
    </row>
    <row r="52" spans="2:19" x14ac:dyDescent="0.2">
      <c r="B52" s="78">
        <v>1</v>
      </c>
      <c r="C52" s="380">
        <v>40.129829999999998</v>
      </c>
      <c r="D52" s="381">
        <v>45.57132</v>
      </c>
      <c r="E52" s="381">
        <v>51.105510000000002</v>
      </c>
      <c r="F52" s="381">
        <v>56.630430000000004</v>
      </c>
      <c r="G52" s="381">
        <v>62.090460000000007</v>
      </c>
      <c r="H52" s="381">
        <v>67.615380000000002</v>
      </c>
      <c r="I52" s="381">
        <v>73.149570000000011</v>
      </c>
      <c r="J52" s="381">
        <v>78.600330000000014</v>
      </c>
      <c r="K52" s="381">
        <v>84.125249999999994</v>
      </c>
      <c r="L52" s="381">
        <v>89.650170000000003</v>
      </c>
      <c r="M52" s="381">
        <v>95.110200000000006</v>
      </c>
      <c r="N52" s="381">
        <v>100.63512000000001</v>
      </c>
      <c r="O52" s="381">
        <v>106.08588</v>
      </c>
      <c r="P52" s="381">
        <v>108.34775999999999</v>
      </c>
      <c r="Q52" s="381">
        <v>110.55402000000001</v>
      </c>
      <c r="R52" s="381">
        <v>112.82517</v>
      </c>
      <c r="S52" s="382">
        <v>115.01289</v>
      </c>
    </row>
    <row r="53" spans="2:19" x14ac:dyDescent="0.2">
      <c r="B53" s="362">
        <v>1.2</v>
      </c>
      <c r="C53" s="383">
        <v>45.052200000000006</v>
      </c>
      <c r="D53" s="384">
        <v>51.337260000000008</v>
      </c>
      <c r="E53" s="384">
        <v>57.705750000000002</v>
      </c>
      <c r="F53" s="384">
        <v>63.981539999999995</v>
      </c>
      <c r="G53" s="384">
        <v>70.350030000000004</v>
      </c>
      <c r="H53" s="384">
        <v>76.625820000000004</v>
      </c>
      <c r="I53" s="384">
        <v>82.920150000000007</v>
      </c>
      <c r="J53" s="384">
        <v>89.270099999999999</v>
      </c>
      <c r="K53" s="384">
        <v>95.555160000000015</v>
      </c>
      <c r="L53" s="384">
        <v>101.91437999999999</v>
      </c>
      <c r="M53" s="384">
        <v>108.19944000000001</v>
      </c>
      <c r="N53" s="384">
        <v>114.49377000000001</v>
      </c>
      <c r="O53" s="384">
        <v>120.84372000000002</v>
      </c>
      <c r="P53" s="384">
        <v>123.04998000000001</v>
      </c>
      <c r="Q53" s="384">
        <v>125.24697000000002</v>
      </c>
      <c r="R53" s="384">
        <v>127.51812000000001</v>
      </c>
      <c r="S53" s="385">
        <v>129.70583999999999</v>
      </c>
    </row>
    <row r="54" spans="2:19" x14ac:dyDescent="0.2">
      <c r="B54" s="362">
        <v>1.4</v>
      </c>
      <c r="C54" s="383">
        <v>49.97457</v>
      </c>
      <c r="D54" s="384">
        <v>57.168089999999999</v>
      </c>
      <c r="E54" s="384">
        <v>64.287450000000007</v>
      </c>
      <c r="F54" s="384">
        <v>74.261970000000005</v>
      </c>
      <c r="G54" s="384">
        <v>80.08353000000001</v>
      </c>
      <c r="H54" s="384">
        <v>87.351210000000009</v>
      </c>
      <c r="I54" s="384">
        <v>94.618890000000007</v>
      </c>
      <c r="J54" s="384">
        <v>101.86803</v>
      </c>
      <c r="K54" s="384">
        <v>106.98507000000001</v>
      </c>
      <c r="L54" s="384">
        <v>118.7487</v>
      </c>
      <c r="M54" s="384">
        <v>126.15543000000001</v>
      </c>
      <c r="N54" s="384">
        <v>133.56216000000003</v>
      </c>
      <c r="O54" s="384">
        <v>140.95962000000003</v>
      </c>
      <c r="P54" s="384">
        <v>143.24004000000002</v>
      </c>
      <c r="Q54" s="384">
        <v>144.20412000000002</v>
      </c>
      <c r="R54" s="384">
        <v>145.04769000000002</v>
      </c>
      <c r="S54" s="385">
        <v>147.29103000000001</v>
      </c>
    </row>
    <row r="55" spans="2:19" x14ac:dyDescent="0.2">
      <c r="B55" s="362">
        <v>1.6</v>
      </c>
      <c r="C55" s="383">
        <v>54.9711</v>
      </c>
      <c r="D55" s="384">
        <v>62.924759999999999</v>
      </c>
      <c r="E55" s="384">
        <v>70.785720000000012</v>
      </c>
      <c r="F55" s="384">
        <v>80.324550000000016</v>
      </c>
      <c r="G55" s="384">
        <v>90.16928999999999</v>
      </c>
      <c r="H55" s="384">
        <v>96.547050000000013</v>
      </c>
      <c r="I55" s="384">
        <v>106.69770000000001</v>
      </c>
      <c r="J55" s="384">
        <v>112.76028000000001</v>
      </c>
      <c r="K55" s="384">
        <v>118.49841000000001</v>
      </c>
      <c r="L55" s="384">
        <v>131.51349000000002</v>
      </c>
      <c r="M55" s="384">
        <v>139.70817000000002</v>
      </c>
      <c r="N55" s="384">
        <v>149.38605000000001</v>
      </c>
      <c r="O55" s="384">
        <v>157.73832000000002</v>
      </c>
      <c r="P55" s="384">
        <v>158.60042999999999</v>
      </c>
      <c r="Q55" s="384">
        <v>159.33276000000001</v>
      </c>
      <c r="R55" s="384">
        <v>160.03728000000001</v>
      </c>
      <c r="S55" s="385">
        <v>163.93068000000002</v>
      </c>
    </row>
    <row r="56" spans="2:19" x14ac:dyDescent="0.2">
      <c r="B56" s="362">
        <v>1.8</v>
      </c>
      <c r="C56" s="383">
        <v>59.893470000000001</v>
      </c>
      <c r="D56" s="384">
        <v>68.68143000000002</v>
      </c>
      <c r="E56" s="384">
        <v>77.385960000000011</v>
      </c>
      <c r="F56" s="384">
        <v>87.898139999999998</v>
      </c>
      <c r="G56" s="384">
        <v>96.85296000000001</v>
      </c>
      <c r="H56" s="384">
        <v>105.72435</v>
      </c>
      <c r="I56" s="384">
        <v>114.69771</v>
      </c>
      <c r="J56" s="384">
        <v>123.57837000000001</v>
      </c>
      <c r="K56" s="384">
        <v>129.93759</v>
      </c>
      <c r="L56" s="384">
        <v>144.26901000000001</v>
      </c>
      <c r="M56" s="384">
        <v>153.32580000000002</v>
      </c>
      <c r="N56" s="384">
        <v>162.45675</v>
      </c>
      <c r="O56" s="384">
        <v>171.58770000000001</v>
      </c>
      <c r="P56" s="384">
        <v>173.86812</v>
      </c>
      <c r="Q56" s="384">
        <v>174.4614</v>
      </c>
      <c r="R56" s="384">
        <v>175.00833</v>
      </c>
      <c r="S56" s="385">
        <v>179.06858999999997</v>
      </c>
    </row>
    <row r="57" spans="2:19" x14ac:dyDescent="0.2">
      <c r="B57" s="362">
        <v>2</v>
      </c>
      <c r="C57" s="383">
        <v>64.825110000000009</v>
      </c>
      <c r="D57" s="384">
        <v>74.428830000000019</v>
      </c>
      <c r="E57" s="384">
        <v>83.967660000000009</v>
      </c>
      <c r="F57" s="384">
        <v>93.580650000000006</v>
      </c>
      <c r="G57" s="384">
        <v>103.12875</v>
      </c>
      <c r="H57" s="384">
        <v>112.66758000000002</v>
      </c>
      <c r="I57" s="384">
        <v>122.28057</v>
      </c>
      <c r="J57" s="384">
        <v>131.82867000000002</v>
      </c>
      <c r="K57" s="384">
        <v>141.37676999999999</v>
      </c>
      <c r="L57" s="384">
        <v>157.02453</v>
      </c>
      <c r="M57" s="384">
        <v>166.94343000000003</v>
      </c>
      <c r="N57" s="384">
        <v>176.86232999999999</v>
      </c>
      <c r="O57" s="384">
        <v>186.87393000000003</v>
      </c>
      <c r="P57" s="384">
        <v>189.14508000000001</v>
      </c>
      <c r="Q57" s="384">
        <v>189.59004000000002</v>
      </c>
      <c r="R57" s="384">
        <v>190.08135000000001</v>
      </c>
      <c r="S57" s="385">
        <v>194.19723000000002</v>
      </c>
    </row>
    <row r="58" spans="2:19" x14ac:dyDescent="0.2">
      <c r="B58" s="362">
        <v>2.2000000000000002</v>
      </c>
      <c r="C58" s="383">
        <v>69.812370000000016</v>
      </c>
      <c r="D58" s="384">
        <v>80.185500000000005</v>
      </c>
      <c r="E58" s="384">
        <v>90.558630000000008</v>
      </c>
      <c r="F58" s="384">
        <v>100.93176000000001</v>
      </c>
      <c r="G58" s="384">
        <v>111.30489</v>
      </c>
      <c r="H58" s="384">
        <v>121.68729000000002</v>
      </c>
      <c r="I58" s="384">
        <v>132.05114999999998</v>
      </c>
      <c r="J58" s="384">
        <v>142.49844000000002</v>
      </c>
      <c r="K58" s="384">
        <v>152.87157000000002</v>
      </c>
      <c r="L58" s="384">
        <v>166.51701</v>
      </c>
      <c r="M58" s="384">
        <v>177.10335000000003</v>
      </c>
      <c r="N58" s="384">
        <v>187.67114999999998</v>
      </c>
      <c r="O58" s="384">
        <v>198.25749000000002</v>
      </c>
      <c r="P58" s="384">
        <v>200.50083000000001</v>
      </c>
      <c r="Q58" s="384">
        <v>202.81833</v>
      </c>
      <c r="R58" s="384">
        <v>205.05239999999998</v>
      </c>
      <c r="S58" s="385">
        <v>207.29574000000002</v>
      </c>
    </row>
    <row r="59" spans="2:19" x14ac:dyDescent="0.2">
      <c r="B59" s="362">
        <v>2.4</v>
      </c>
      <c r="C59" s="383">
        <v>74.734740000000002</v>
      </c>
      <c r="D59" s="384">
        <v>85.94216999999999</v>
      </c>
      <c r="E59" s="384">
        <v>97.149599999999992</v>
      </c>
      <c r="F59" s="384">
        <v>108.34775999999999</v>
      </c>
      <c r="G59" s="384">
        <v>119.55519000000001</v>
      </c>
      <c r="H59" s="384">
        <v>133.30260000000001</v>
      </c>
      <c r="I59" s="384">
        <v>147.57840000000002</v>
      </c>
      <c r="J59" s="384">
        <v>156.17168999999998</v>
      </c>
      <c r="K59" s="384">
        <v>164.32002</v>
      </c>
      <c r="L59" s="384">
        <v>175.51818</v>
      </c>
      <c r="M59" s="384">
        <v>186.71634</v>
      </c>
      <c r="N59" s="384">
        <v>197.85888</v>
      </c>
      <c r="O59" s="384">
        <v>209.06631000000002</v>
      </c>
      <c r="P59" s="384">
        <v>211.32819000000001</v>
      </c>
      <c r="Q59" s="384">
        <v>213.52518000000001</v>
      </c>
      <c r="R59" s="384">
        <v>215.72217000000003</v>
      </c>
      <c r="S59" s="385">
        <v>217.91916000000001</v>
      </c>
    </row>
    <row r="60" spans="2:19" x14ac:dyDescent="0.2">
      <c r="B60" s="362">
        <v>2.6</v>
      </c>
      <c r="C60" s="383">
        <v>79.657110000000003</v>
      </c>
      <c r="D60" s="384">
        <v>91.698840000000004</v>
      </c>
      <c r="E60" s="384">
        <v>103.74056999999999</v>
      </c>
      <c r="F60" s="384">
        <v>115.69887000000001</v>
      </c>
      <c r="G60" s="384">
        <v>127.73133</v>
      </c>
      <c r="H60" s="384">
        <v>142.48917</v>
      </c>
      <c r="I60" s="384">
        <v>154.78119000000001</v>
      </c>
      <c r="J60" s="384">
        <v>167.06394</v>
      </c>
      <c r="K60" s="384">
        <v>175.74066000000002</v>
      </c>
      <c r="L60" s="384">
        <v>187.78238999999999</v>
      </c>
      <c r="M60" s="384">
        <v>199.74995999999999</v>
      </c>
      <c r="N60" s="384">
        <v>211.77314999999999</v>
      </c>
      <c r="O60" s="384">
        <v>223.82415</v>
      </c>
      <c r="P60" s="384">
        <v>226.02114</v>
      </c>
      <c r="Q60" s="384">
        <v>228.21813</v>
      </c>
      <c r="R60" s="384">
        <v>230.42438999999999</v>
      </c>
      <c r="S60" s="385">
        <v>232.68627000000001</v>
      </c>
    </row>
    <row r="61" spans="2:19" x14ac:dyDescent="0.2">
      <c r="B61" s="362">
        <v>2.8</v>
      </c>
      <c r="C61" s="383">
        <v>84.65364000000001</v>
      </c>
      <c r="D61" s="384">
        <v>97.446240000000003</v>
      </c>
      <c r="E61" s="384">
        <v>110.24811000000001</v>
      </c>
      <c r="F61" s="384">
        <v>123.11487000000001</v>
      </c>
      <c r="G61" s="384">
        <v>135.91674</v>
      </c>
      <c r="H61" s="384">
        <v>151.68501000000001</v>
      </c>
      <c r="I61" s="384">
        <v>164.82060000000001</v>
      </c>
      <c r="J61" s="384">
        <v>177.87276</v>
      </c>
      <c r="K61" s="384">
        <v>187.18911000000003</v>
      </c>
      <c r="L61" s="384">
        <v>200.05587000000003</v>
      </c>
      <c r="M61" s="384">
        <v>212.84847000000005</v>
      </c>
      <c r="N61" s="384">
        <v>225.64106999999998</v>
      </c>
      <c r="O61" s="384">
        <v>238.51710000000003</v>
      </c>
      <c r="P61" s="384">
        <v>240.70482000000001</v>
      </c>
      <c r="Q61" s="384">
        <v>242.91108000000003</v>
      </c>
      <c r="R61" s="384">
        <v>245.18223000000003</v>
      </c>
      <c r="S61" s="385">
        <v>247.37922</v>
      </c>
    </row>
    <row r="62" spans="2:19" ht="13.5" thickBot="1" x14ac:dyDescent="0.25">
      <c r="B62" s="75">
        <v>3</v>
      </c>
      <c r="C62" s="386">
        <v>89.585279999999997</v>
      </c>
      <c r="D62" s="387">
        <v>103.20291</v>
      </c>
      <c r="E62" s="387">
        <v>116.83908000000001</v>
      </c>
      <c r="F62" s="387">
        <v>130.46598</v>
      </c>
      <c r="G62" s="387">
        <v>144.09288000000001</v>
      </c>
      <c r="H62" s="387">
        <v>160.94574</v>
      </c>
      <c r="I62" s="387">
        <v>178.28991000000002</v>
      </c>
      <c r="J62" s="387">
        <v>188.75574</v>
      </c>
      <c r="K62" s="387">
        <v>198.69318000000001</v>
      </c>
      <c r="L62" s="387">
        <v>212.31081</v>
      </c>
      <c r="M62" s="387">
        <v>225.94698000000002</v>
      </c>
      <c r="N62" s="387">
        <v>239.57388</v>
      </c>
      <c r="O62" s="387">
        <v>253.20078000000001</v>
      </c>
      <c r="P62" s="387">
        <v>255.39777000000001</v>
      </c>
      <c r="Q62" s="387">
        <v>257.66892000000001</v>
      </c>
      <c r="R62" s="387">
        <v>259.86590999999999</v>
      </c>
      <c r="S62" s="388">
        <v>262.07216999999997</v>
      </c>
    </row>
    <row r="63" spans="2:19" ht="13.5" thickBot="1" x14ac:dyDescent="0.25">
      <c r="B63" s="370"/>
      <c r="C63" s="369"/>
      <c r="D63" s="369"/>
      <c r="E63" s="369"/>
      <c r="F63" s="369"/>
      <c r="G63" s="369"/>
      <c r="H63" s="369"/>
      <c r="I63" s="369"/>
      <c r="J63" s="369"/>
      <c r="K63" s="369"/>
      <c r="L63" s="369"/>
      <c r="M63" s="369"/>
      <c r="N63" s="369"/>
      <c r="O63" s="369"/>
      <c r="P63" s="369"/>
      <c r="Q63" s="369"/>
      <c r="R63" s="369"/>
    </row>
    <row r="64" spans="2:19" ht="16.5" thickBot="1" x14ac:dyDescent="0.25">
      <c r="B64" s="622" t="s">
        <v>272</v>
      </c>
      <c r="C64" s="645"/>
      <c r="D64" s="645"/>
      <c r="E64" s="645"/>
      <c r="F64" s="645"/>
      <c r="G64" s="645"/>
      <c r="H64" s="645"/>
      <c r="I64" s="645"/>
      <c r="J64" s="645"/>
      <c r="K64" s="645"/>
      <c r="L64" s="645"/>
      <c r="M64" s="645"/>
      <c r="N64" s="645"/>
      <c r="O64" s="645"/>
      <c r="P64" s="645"/>
      <c r="Q64" s="645"/>
      <c r="R64" s="645"/>
      <c r="S64" s="623"/>
    </row>
    <row r="65" spans="2:19" ht="13.5" thickBot="1" x14ac:dyDescent="0.25">
      <c r="B65" s="379"/>
      <c r="C65" s="77">
        <v>0.4</v>
      </c>
      <c r="D65" s="359">
        <v>0.5</v>
      </c>
      <c r="E65" s="359">
        <v>0.6</v>
      </c>
      <c r="F65" s="359">
        <v>0.7</v>
      </c>
      <c r="G65" s="359">
        <v>0.8</v>
      </c>
      <c r="H65" s="359">
        <v>0.9</v>
      </c>
      <c r="I65" s="359">
        <v>1</v>
      </c>
      <c r="J65" s="359">
        <v>1.1000000000000001</v>
      </c>
      <c r="K65" s="359">
        <v>1.2</v>
      </c>
      <c r="L65" s="359">
        <v>1.3</v>
      </c>
      <c r="M65" s="359">
        <v>1.4</v>
      </c>
      <c r="N65" s="359">
        <v>1.5</v>
      </c>
      <c r="O65" s="359">
        <v>1.6</v>
      </c>
      <c r="P65" s="359">
        <v>1.7</v>
      </c>
      <c r="Q65" s="359">
        <v>1.8</v>
      </c>
      <c r="R65" s="359">
        <v>1.9</v>
      </c>
      <c r="S65" s="378">
        <v>2</v>
      </c>
    </row>
    <row r="66" spans="2:19" x14ac:dyDescent="0.2">
      <c r="B66" s="78">
        <v>1</v>
      </c>
      <c r="C66" s="380">
        <v>46.748609999999999</v>
      </c>
      <c r="D66" s="381">
        <v>53.089290000000005</v>
      </c>
      <c r="E66" s="381">
        <v>59.531940000000006</v>
      </c>
      <c r="F66" s="381">
        <v>65.965320000000006</v>
      </c>
      <c r="G66" s="381">
        <v>72.315269999999998</v>
      </c>
      <c r="H66" s="381">
        <v>78.748649999999998</v>
      </c>
      <c r="I66" s="381">
        <v>85.191300000000012</v>
      </c>
      <c r="J66" s="381">
        <v>91.541250000000005</v>
      </c>
      <c r="K66" s="381">
        <v>97.983900000000006</v>
      </c>
      <c r="L66" s="381">
        <v>104.41728000000001</v>
      </c>
      <c r="M66" s="381">
        <v>110.76723</v>
      </c>
      <c r="N66" s="381">
        <v>117.20988000000001</v>
      </c>
      <c r="O66" s="381">
        <v>123.55983000000001</v>
      </c>
      <c r="P66" s="381">
        <v>126.19251</v>
      </c>
      <c r="Q66" s="381">
        <v>128.7603</v>
      </c>
      <c r="R66" s="381">
        <v>131.42079000000001</v>
      </c>
      <c r="S66" s="382">
        <v>133.95150000000001</v>
      </c>
    </row>
    <row r="67" spans="2:19" x14ac:dyDescent="0.2">
      <c r="B67" s="362">
        <v>1.2</v>
      </c>
      <c r="C67" s="383">
        <v>52.477469999999997</v>
      </c>
      <c r="D67" s="384">
        <v>59.791500000000006</v>
      </c>
      <c r="E67" s="384">
        <v>67.207499999999996</v>
      </c>
      <c r="F67" s="384">
        <v>74.521529999999998</v>
      </c>
      <c r="G67" s="384">
        <v>81.93753000000001</v>
      </c>
      <c r="H67" s="384">
        <v>89.251559999999998</v>
      </c>
      <c r="I67" s="384">
        <v>96.574860000000015</v>
      </c>
      <c r="J67" s="384">
        <v>103.97232000000001</v>
      </c>
      <c r="K67" s="384">
        <v>111.28635</v>
      </c>
      <c r="L67" s="384">
        <v>118.70235000000002</v>
      </c>
      <c r="M67" s="384">
        <v>126.02565</v>
      </c>
      <c r="N67" s="384">
        <v>133.34895</v>
      </c>
      <c r="O67" s="384">
        <v>140.74641000000003</v>
      </c>
      <c r="P67" s="384">
        <v>143.3142</v>
      </c>
      <c r="Q67" s="384">
        <v>145.88199</v>
      </c>
      <c r="R67" s="384">
        <v>148.51467000000002</v>
      </c>
      <c r="S67" s="385">
        <v>151.06392000000002</v>
      </c>
    </row>
    <row r="68" spans="2:19" x14ac:dyDescent="0.2">
      <c r="B68" s="362">
        <v>1.4</v>
      </c>
      <c r="C68" s="383">
        <v>58.206330000000001</v>
      </c>
      <c r="D68" s="384">
        <v>66.586410000000001</v>
      </c>
      <c r="E68" s="384">
        <v>74.87379</v>
      </c>
      <c r="F68" s="384">
        <v>86.489100000000008</v>
      </c>
      <c r="G68" s="384">
        <v>93.284009999999995</v>
      </c>
      <c r="H68" s="384">
        <v>101.74752000000001</v>
      </c>
      <c r="I68" s="384">
        <v>110.19249000000001</v>
      </c>
      <c r="J68" s="384">
        <v>118.64673000000001</v>
      </c>
      <c r="K68" s="384">
        <v>124.60733999999999</v>
      </c>
      <c r="L68" s="384">
        <v>138.29913000000002</v>
      </c>
      <c r="M68" s="384">
        <v>146.93877000000001</v>
      </c>
      <c r="N68" s="384">
        <v>155.5506</v>
      </c>
      <c r="O68" s="384">
        <v>164.18097000000003</v>
      </c>
      <c r="P68" s="384">
        <v>166.82292000000001</v>
      </c>
      <c r="Q68" s="384">
        <v>167.96313000000001</v>
      </c>
      <c r="R68" s="384">
        <v>168.92721</v>
      </c>
      <c r="S68" s="385">
        <v>171.55062000000001</v>
      </c>
    </row>
    <row r="69" spans="2:19" x14ac:dyDescent="0.2">
      <c r="B69" s="362">
        <v>1.6</v>
      </c>
      <c r="C69" s="383">
        <v>64.027889999999999</v>
      </c>
      <c r="D69" s="384">
        <v>73.297889999999995</v>
      </c>
      <c r="E69" s="384">
        <v>82.45665000000001</v>
      </c>
      <c r="F69" s="384">
        <v>93.552840000000003</v>
      </c>
      <c r="G69" s="384">
        <v>105.01983000000001</v>
      </c>
      <c r="H69" s="384">
        <v>112.44510000000001</v>
      </c>
      <c r="I69" s="384">
        <v>124.27362000000001</v>
      </c>
      <c r="J69" s="384">
        <v>131.32808999999997</v>
      </c>
      <c r="K69" s="384">
        <v>138.02103</v>
      </c>
      <c r="L69" s="384">
        <v>153.17748</v>
      </c>
      <c r="M69" s="384">
        <v>162.71631000000002</v>
      </c>
      <c r="N69" s="384">
        <v>173.99790000000002</v>
      </c>
      <c r="O69" s="384">
        <v>183.72213000000002</v>
      </c>
      <c r="P69" s="384">
        <v>184.72329000000002</v>
      </c>
      <c r="Q69" s="384">
        <v>185.58540000000002</v>
      </c>
      <c r="R69" s="384">
        <v>186.39188999999999</v>
      </c>
      <c r="S69" s="385">
        <v>190.93419</v>
      </c>
    </row>
    <row r="70" spans="2:19" x14ac:dyDescent="0.2">
      <c r="B70" s="362">
        <v>1.8</v>
      </c>
      <c r="C70" s="383">
        <v>69.756750000000011</v>
      </c>
      <c r="D70" s="384">
        <v>79.981560000000002</v>
      </c>
      <c r="E70" s="384">
        <v>90.132210000000001</v>
      </c>
      <c r="F70" s="384">
        <v>102.37788</v>
      </c>
      <c r="G70" s="384">
        <v>112.80663</v>
      </c>
      <c r="H70" s="384">
        <v>123.14268000000001</v>
      </c>
      <c r="I70" s="384">
        <v>133.58997000000002</v>
      </c>
      <c r="J70" s="384">
        <v>143.93529000000004</v>
      </c>
      <c r="K70" s="384">
        <v>151.33275</v>
      </c>
      <c r="L70" s="384">
        <v>168.02802</v>
      </c>
      <c r="M70" s="384">
        <v>178.57728</v>
      </c>
      <c r="N70" s="384">
        <v>189.21924000000001</v>
      </c>
      <c r="O70" s="384">
        <v>199.85193000000001</v>
      </c>
      <c r="P70" s="384">
        <v>202.51242000000002</v>
      </c>
      <c r="Q70" s="384">
        <v>203.19839999999999</v>
      </c>
      <c r="R70" s="384">
        <v>203.82875999999999</v>
      </c>
      <c r="S70" s="385">
        <v>208.57499999999999</v>
      </c>
    </row>
    <row r="71" spans="2:19" x14ac:dyDescent="0.2">
      <c r="B71" s="362">
        <v>2</v>
      </c>
      <c r="C71" s="383">
        <v>75.50415000000001</v>
      </c>
      <c r="D71" s="384">
        <v>86.693039999999996</v>
      </c>
      <c r="E71" s="384">
        <v>97.817040000000006</v>
      </c>
      <c r="F71" s="384">
        <v>109.00593000000001</v>
      </c>
      <c r="G71" s="384">
        <v>120.11139</v>
      </c>
      <c r="H71" s="384">
        <v>131.22612000000001</v>
      </c>
      <c r="I71" s="384">
        <v>142.41501</v>
      </c>
      <c r="J71" s="384">
        <v>153.54828000000001</v>
      </c>
      <c r="K71" s="384">
        <v>164.65374</v>
      </c>
      <c r="L71" s="384">
        <v>182.88783000000001</v>
      </c>
      <c r="M71" s="384">
        <v>194.43825000000001</v>
      </c>
      <c r="N71" s="384">
        <v>205.99794</v>
      </c>
      <c r="O71" s="384">
        <v>217.65033000000003</v>
      </c>
      <c r="P71" s="384">
        <v>220.30155000000002</v>
      </c>
      <c r="Q71" s="384">
        <v>220.82067000000001</v>
      </c>
      <c r="R71" s="384">
        <v>221.38613999999998</v>
      </c>
      <c r="S71" s="385">
        <v>226.19727</v>
      </c>
    </row>
    <row r="72" spans="2:19" x14ac:dyDescent="0.2">
      <c r="B72" s="362">
        <v>2.2000000000000002</v>
      </c>
      <c r="C72" s="383">
        <v>81.307169999999999</v>
      </c>
      <c r="D72" s="384">
        <v>93.395250000000004</v>
      </c>
      <c r="E72" s="384">
        <v>105.48333000000001</v>
      </c>
      <c r="F72" s="384">
        <v>117.55287000000001</v>
      </c>
      <c r="G72" s="384">
        <v>129.64095</v>
      </c>
      <c r="H72" s="384">
        <v>141.72902999999999</v>
      </c>
      <c r="I72" s="384">
        <v>153.80784</v>
      </c>
      <c r="J72" s="384">
        <v>165.97935000000001</v>
      </c>
      <c r="K72" s="384">
        <v>178.04889</v>
      </c>
      <c r="L72" s="384">
        <v>193.93767000000003</v>
      </c>
      <c r="M72" s="384">
        <v>206.26676999999998</v>
      </c>
      <c r="N72" s="384">
        <v>218.58660000000003</v>
      </c>
      <c r="O72" s="384">
        <v>230.90643000000003</v>
      </c>
      <c r="P72" s="384">
        <v>233.52983999999998</v>
      </c>
      <c r="Q72" s="384">
        <v>236.22741000000002</v>
      </c>
      <c r="R72" s="384">
        <v>238.82300999999998</v>
      </c>
      <c r="S72" s="385">
        <v>241.42788000000002</v>
      </c>
    </row>
    <row r="73" spans="2:19" x14ac:dyDescent="0.2">
      <c r="B73" s="362">
        <v>2.4</v>
      </c>
      <c r="C73" s="383">
        <v>87.045300000000012</v>
      </c>
      <c r="D73" s="384">
        <v>100.08819000000001</v>
      </c>
      <c r="E73" s="384">
        <v>113.14962</v>
      </c>
      <c r="F73" s="384">
        <v>126.19251</v>
      </c>
      <c r="G73" s="384">
        <v>139.24467000000001</v>
      </c>
      <c r="H73" s="384">
        <v>155.26323000000002</v>
      </c>
      <c r="I73" s="384">
        <v>171.88433999999998</v>
      </c>
      <c r="J73" s="384">
        <v>181.88667000000001</v>
      </c>
      <c r="K73" s="384">
        <v>191.37915000000001</v>
      </c>
      <c r="L73" s="384">
        <v>204.42204000000001</v>
      </c>
      <c r="M73" s="384">
        <v>217.46493000000001</v>
      </c>
      <c r="N73" s="384">
        <v>230.44292999999999</v>
      </c>
      <c r="O73" s="384">
        <v>243.50436000000002</v>
      </c>
      <c r="P73" s="384">
        <v>246.12777</v>
      </c>
      <c r="Q73" s="384">
        <v>248.69555999999997</v>
      </c>
      <c r="R73" s="384">
        <v>251.25408000000004</v>
      </c>
      <c r="S73" s="385">
        <v>253.82187000000002</v>
      </c>
    </row>
    <row r="74" spans="2:19" x14ac:dyDescent="0.2">
      <c r="B74" s="362">
        <v>2.6</v>
      </c>
      <c r="C74" s="383">
        <v>92.78343000000001</v>
      </c>
      <c r="D74" s="384">
        <v>106.79966999999999</v>
      </c>
      <c r="E74" s="384">
        <v>120.83445</v>
      </c>
      <c r="F74" s="384">
        <v>134.74872000000002</v>
      </c>
      <c r="G74" s="384">
        <v>148.78350000000003</v>
      </c>
      <c r="H74" s="384">
        <v>165.96081000000001</v>
      </c>
      <c r="I74" s="384">
        <v>180.27368999999999</v>
      </c>
      <c r="J74" s="384">
        <v>194.57730000000001</v>
      </c>
      <c r="K74" s="384">
        <v>204.70014</v>
      </c>
      <c r="L74" s="384">
        <v>218.71638000000002</v>
      </c>
      <c r="M74" s="384">
        <v>232.64919</v>
      </c>
      <c r="N74" s="384">
        <v>246.66543000000001</v>
      </c>
      <c r="O74" s="384">
        <v>260.68167</v>
      </c>
      <c r="P74" s="384">
        <v>263.24946000000006</v>
      </c>
      <c r="Q74" s="384">
        <v>265.80798000000004</v>
      </c>
      <c r="R74" s="384">
        <v>268.37577000000005</v>
      </c>
      <c r="S74" s="385">
        <v>271.00845000000004</v>
      </c>
    </row>
    <row r="75" spans="2:19" x14ac:dyDescent="0.2">
      <c r="B75" s="362">
        <v>2.8</v>
      </c>
      <c r="C75" s="383">
        <v>98.586449999999999</v>
      </c>
      <c r="D75" s="384">
        <v>113.50188</v>
      </c>
      <c r="E75" s="384">
        <v>128.40804</v>
      </c>
      <c r="F75" s="384">
        <v>143.39763000000002</v>
      </c>
      <c r="G75" s="384">
        <v>158.31306000000001</v>
      </c>
      <c r="H75" s="384">
        <v>176.66766000000001</v>
      </c>
      <c r="I75" s="384">
        <v>191.96316000000002</v>
      </c>
      <c r="J75" s="384">
        <v>207.17523000000003</v>
      </c>
      <c r="K75" s="384">
        <v>218.01186000000001</v>
      </c>
      <c r="L75" s="384">
        <v>233.00145000000001</v>
      </c>
      <c r="M75" s="384">
        <v>247.90761000000001</v>
      </c>
      <c r="N75" s="384">
        <v>262.80450000000002</v>
      </c>
      <c r="O75" s="384">
        <v>277.80336</v>
      </c>
      <c r="P75" s="384">
        <v>280.36188000000004</v>
      </c>
      <c r="Q75" s="384">
        <v>282.91113000000001</v>
      </c>
      <c r="R75" s="384">
        <v>285.55308000000008</v>
      </c>
      <c r="S75" s="385">
        <v>288.12086999999997</v>
      </c>
    </row>
    <row r="76" spans="2:19" ht="13.5" thickBot="1" x14ac:dyDescent="0.25">
      <c r="B76" s="75">
        <v>3</v>
      </c>
      <c r="C76" s="386">
        <v>104.33385</v>
      </c>
      <c r="D76" s="387">
        <v>120.20408999999999</v>
      </c>
      <c r="E76" s="387">
        <v>136.07433</v>
      </c>
      <c r="F76" s="387">
        <v>151.96311</v>
      </c>
      <c r="G76" s="387">
        <v>167.82408000000001</v>
      </c>
      <c r="H76" s="387">
        <v>187.45794000000001</v>
      </c>
      <c r="I76" s="387">
        <v>207.65727000000001</v>
      </c>
      <c r="J76" s="387">
        <v>219.84732</v>
      </c>
      <c r="K76" s="387">
        <v>231.41628</v>
      </c>
      <c r="L76" s="387">
        <v>247.28652</v>
      </c>
      <c r="M76" s="387">
        <v>263.15676000000002</v>
      </c>
      <c r="N76" s="387">
        <v>279.03627</v>
      </c>
      <c r="O76" s="387">
        <v>294.89724000000001</v>
      </c>
      <c r="P76" s="387">
        <v>297.46503000000001</v>
      </c>
      <c r="Q76" s="387">
        <v>300.11624999999998</v>
      </c>
      <c r="R76" s="387">
        <v>302.67476999999997</v>
      </c>
      <c r="S76" s="388">
        <v>305.23329000000001</v>
      </c>
    </row>
    <row r="77" spans="2:19" x14ac:dyDescent="0.2">
      <c r="B77" s="356"/>
      <c r="C77" s="371"/>
      <c r="D77" s="371"/>
      <c r="E77" s="371"/>
      <c r="F77" s="371"/>
      <c r="G77" s="371"/>
      <c r="H77" s="371"/>
      <c r="I77" s="371"/>
      <c r="J77" s="371"/>
      <c r="K77" s="371"/>
      <c r="L77" s="371"/>
      <c r="M77" s="371"/>
      <c r="N77" s="371"/>
      <c r="O77" s="371"/>
      <c r="P77" s="371"/>
      <c r="Q77" s="371"/>
      <c r="R77" s="356"/>
    </row>
    <row r="78" spans="2:19" ht="15.75" x14ac:dyDescent="0.25">
      <c r="B78" s="372"/>
      <c r="C78" s="372"/>
      <c r="D78" s="16"/>
      <c r="E78" s="16"/>
      <c r="F78" s="16"/>
      <c r="G78" s="16"/>
      <c r="H78" s="16"/>
      <c r="I78" s="16"/>
      <c r="J78" s="16"/>
      <c r="K78" s="16"/>
      <c r="L78" s="367"/>
      <c r="M78" s="367"/>
      <c r="N78" s="367"/>
      <c r="O78" s="367"/>
      <c r="P78" s="367"/>
      <c r="Q78" s="367"/>
      <c r="R78" s="367"/>
    </row>
    <row r="79" spans="2:19" ht="15.75" x14ac:dyDescent="0.2">
      <c r="B79" s="649" t="s">
        <v>275</v>
      </c>
      <c r="C79" s="649"/>
      <c r="D79" s="649"/>
      <c r="E79" s="365"/>
      <c r="F79" s="367"/>
      <c r="G79" s="367"/>
      <c r="H79" s="367"/>
      <c r="I79" s="367"/>
      <c r="J79" s="367"/>
      <c r="K79" s="367"/>
      <c r="L79" s="367"/>
      <c r="M79"/>
      <c r="N79"/>
      <c r="O79"/>
      <c r="P79"/>
      <c r="Q79"/>
      <c r="R79"/>
    </row>
    <row r="80" spans="2:19" ht="15.75" x14ac:dyDescent="0.2">
      <c r="B80" s="650" t="s">
        <v>273</v>
      </c>
      <c r="C80" s="650"/>
      <c r="D80" s="650"/>
      <c r="E80" s="301" t="s">
        <v>274</v>
      </c>
      <c r="F80" s="367"/>
      <c r="G80" s="367"/>
      <c r="H80" s="367"/>
      <c r="I80" s="367"/>
      <c r="J80" s="367"/>
      <c r="K80" s="367"/>
      <c r="L80" s="367"/>
      <c r="M80"/>
      <c r="N80"/>
      <c r="O80"/>
      <c r="P80"/>
      <c r="Q80"/>
      <c r="R80"/>
    </row>
  </sheetData>
  <mergeCells count="8">
    <mergeCell ref="B22:S22"/>
    <mergeCell ref="B8:S8"/>
    <mergeCell ref="B6:S6"/>
    <mergeCell ref="B79:D79"/>
    <mergeCell ref="B80:D80"/>
    <mergeCell ref="B50:S50"/>
    <mergeCell ref="B64:S64"/>
    <mergeCell ref="B36:S36"/>
  </mergeCells>
  <conditionalFormatting sqref="B9 B37 B65 B23 B51">
    <cfRule type="cellIs" dxfId="5" priority="10" operator="equal">
      <formula>_xlfn.CEILING.MATH(Высота,0.2)</formula>
    </cfRule>
  </conditionalFormatting>
  <conditionalFormatting sqref="B9 B37 B65 B23 B51">
    <cfRule type="cellIs" dxfId="4" priority="9" operator="equal">
      <formula>_xlfn.CEILING.MATH(Ширина,0.1)</formula>
    </cfRule>
  </conditionalFormatting>
  <pageMargins left="0.70866141732283472" right="0.70866141732283472" top="0" bottom="0" header="0.31496062992125984" footer="0.31496062992125984"/>
  <pageSetup paperSize="9" orientation="landscape" horizontalDpi="0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5"/>
  <sheetViews>
    <sheetView workbookViewId="0">
      <selection activeCell="I22" sqref="I22"/>
    </sheetView>
  </sheetViews>
  <sheetFormatPr defaultRowHeight="12.75" x14ac:dyDescent="0.2"/>
  <sheetData>
    <row r="1" spans="1:30" ht="15.75" x14ac:dyDescent="0.2">
      <c r="A1" s="651" t="s">
        <v>326</v>
      </c>
      <c r="B1" s="651"/>
      <c r="C1" s="651"/>
      <c r="D1" s="651"/>
      <c r="E1" s="651"/>
      <c r="F1" s="651"/>
      <c r="G1" s="651"/>
      <c r="H1" s="651"/>
      <c r="I1" s="651"/>
      <c r="J1" s="651"/>
      <c r="K1" s="651"/>
      <c r="L1" s="651"/>
      <c r="M1" s="651"/>
      <c r="N1" s="651"/>
      <c r="O1" s="651"/>
      <c r="P1" s="651"/>
      <c r="Q1" s="651"/>
      <c r="R1" s="651"/>
      <c r="S1" s="651"/>
      <c r="T1" s="651"/>
      <c r="U1" s="651"/>
      <c r="V1" s="651"/>
      <c r="W1" s="651"/>
      <c r="X1" s="651"/>
      <c r="Y1" s="651"/>
      <c r="Z1" s="651"/>
      <c r="AA1" s="651"/>
      <c r="AB1" s="651"/>
      <c r="AC1" s="651"/>
      <c r="AD1" s="651"/>
    </row>
    <row r="2" spans="1:30" x14ac:dyDescent="0.2">
      <c r="A2" s="652" t="s">
        <v>327</v>
      </c>
      <c r="B2" s="653"/>
      <c r="C2" s="653"/>
      <c r="D2" s="653"/>
      <c r="E2" s="488">
        <v>0.5</v>
      </c>
      <c r="F2" s="488">
        <v>0.6</v>
      </c>
      <c r="G2" s="488">
        <v>0.7</v>
      </c>
      <c r="H2" s="488">
        <v>0.79999999999999993</v>
      </c>
      <c r="I2" s="488">
        <v>0.89999999999999991</v>
      </c>
      <c r="J2" s="488">
        <v>0.99999999999999989</v>
      </c>
      <c r="K2" s="488">
        <v>1.0999999999999999</v>
      </c>
      <c r="L2" s="488">
        <v>1.2</v>
      </c>
      <c r="M2" s="488">
        <v>1.3</v>
      </c>
      <c r="N2" s="488">
        <v>1.4000000000000001</v>
      </c>
      <c r="O2" s="488">
        <v>1.5000000000000002</v>
      </c>
      <c r="P2" s="488">
        <v>1.6000000000000003</v>
      </c>
      <c r="Q2" s="488">
        <v>1.7000000000000004</v>
      </c>
      <c r="R2" s="488">
        <v>1.8000000000000005</v>
      </c>
      <c r="S2" s="488">
        <v>1.9000000000000006</v>
      </c>
      <c r="T2" s="488">
        <v>2.0000000000000004</v>
      </c>
      <c r="U2" s="488">
        <v>2.1000000000000005</v>
      </c>
      <c r="V2" s="488">
        <v>2.2000000000000006</v>
      </c>
      <c r="W2" s="488">
        <v>2.3000000000000007</v>
      </c>
      <c r="X2" s="488">
        <v>2.4000000000000008</v>
      </c>
      <c r="Y2" s="488">
        <v>2.5000000000000009</v>
      </c>
      <c r="Z2" s="488">
        <v>2.600000000000001</v>
      </c>
      <c r="AA2" s="488">
        <v>2.7000000000000011</v>
      </c>
      <c r="AB2" s="488">
        <v>2.8000000000000012</v>
      </c>
      <c r="AC2" s="488">
        <v>2.9000000000000012</v>
      </c>
      <c r="AD2" s="488">
        <v>3.0000000000000013</v>
      </c>
    </row>
    <row r="3" spans="1:30" x14ac:dyDescent="0.2">
      <c r="A3" s="652"/>
      <c r="B3" s="653"/>
      <c r="C3" s="653"/>
      <c r="D3" s="653"/>
      <c r="E3" s="489">
        <v>21.07</v>
      </c>
      <c r="F3" s="489">
        <v>22.45</v>
      </c>
      <c r="G3" s="489">
        <v>23.83</v>
      </c>
      <c r="H3" s="489">
        <v>25.2</v>
      </c>
      <c r="I3" s="489">
        <v>26.65</v>
      </c>
      <c r="J3" s="489">
        <v>28.03</v>
      </c>
      <c r="K3" s="489">
        <v>29.77</v>
      </c>
      <c r="L3" s="489">
        <v>31.15</v>
      </c>
      <c r="M3" s="489">
        <v>32.6</v>
      </c>
      <c r="N3" s="489">
        <v>33.979999999999997</v>
      </c>
      <c r="O3" s="489">
        <v>35.35</v>
      </c>
      <c r="P3" s="489">
        <v>38.75</v>
      </c>
      <c r="Q3" s="489">
        <v>40.409999999999997</v>
      </c>
      <c r="R3" s="489">
        <v>42.07</v>
      </c>
      <c r="S3" s="489">
        <v>43.73</v>
      </c>
      <c r="T3" s="489">
        <v>47.57</v>
      </c>
      <c r="U3" s="489">
        <v>49.23</v>
      </c>
      <c r="V3" s="489">
        <v>50.89</v>
      </c>
      <c r="W3" s="489">
        <v>52.55</v>
      </c>
      <c r="X3" s="489">
        <v>55.95</v>
      </c>
      <c r="Y3" s="489">
        <v>58.05</v>
      </c>
      <c r="Z3" s="489">
        <v>59.71</v>
      </c>
      <c r="AA3" s="489">
        <v>61.37</v>
      </c>
      <c r="AB3" s="489">
        <v>64.77</v>
      </c>
      <c r="AC3" s="489">
        <v>66.430000000000007</v>
      </c>
      <c r="AD3" s="489">
        <v>70.260000000000005</v>
      </c>
    </row>
    <row r="4" spans="1:30" x14ac:dyDescent="0.2">
      <c r="A4" s="652"/>
      <c r="B4" s="653"/>
      <c r="C4" s="653"/>
      <c r="D4" s="653"/>
      <c r="E4" s="490">
        <v>2</v>
      </c>
      <c r="F4" s="490">
        <v>2</v>
      </c>
      <c r="G4" s="490">
        <v>2</v>
      </c>
      <c r="H4" s="490">
        <v>3</v>
      </c>
      <c r="I4" s="490">
        <v>3</v>
      </c>
      <c r="J4" s="490">
        <v>3</v>
      </c>
      <c r="K4" s="490">
        <v>3</v>
      </c>
      <c r="L4" s="490">
        <v>4</v>
      </c>
      <c r="M4" s="490">
        <v>4</v>
      </c>
      <c r="N4" s="490">
        <v>4</v>
      </c>
      <c r="O4" s="490">
        <v>4</v>
      </c>
      <c r="P4" s="490">
        <v>5</v>
      </c>
      <c r="Q4" s="490">
        <v>5</v>
      </c>
      <c r="R4" s="490">
        <v>5</v>
      </c>
      <c r="S4" s="490">
        <v>5</v>
      </c>
      <c r="T4" s="490">
        <v>6</v>
      </c>
      <c r="U4" s="490">
        <v>6</v>
      </c>
      <c r="V4" s="490">
        <v>6</v>
      </c>
      <c r="W4" s="490">
        <v>6</v>
      </c>
      <c r="X4" s="490">
        <v>7</v>
      </c>
      <c r="Y4" s="490">
        <v>7</v>
      </c>
      <c r="Z4" s="490">
        <v>7</v>
      </c>
      <c r="AA4" s="490">
        <v>7</v>
      </c>
      <c r="AB4" s="490">
        <v>8</v>
      </c>
      <c r="AC4" s="490">
        <v>8</v>
      </c>
      <c r="AD4" s="490">
        <v>8</v>
      </c>
    </row>
    <row r="5" spans="1:30" ht="15.75" x14ac:dyDescent="0.2">
      <c r="A5" s="491"/>
      <c r="B5" s="491"/>
      <c r="C5" s="491"/>
      <c r="D5" s="491"/>
      <c r="E5" s="491"/>
      <c r="F5" s="491"/>
      <c r="G5" s="491"/>
      <c r="H5" s="491"/>
      <c r="I5" s="491"/>
      <c r="J5" s="491"/>
      <c r="K5" s="491"/>
      <c r="L5" s="491"/>
      <c r="M5" s="491"/>
      <c r="N5" s="491"/>
      <c r="O5" s="491"/>
      <c r="P5" s="491"/>
      <c r="Q5" s="491"/>
      <c r="R5" s="492"/>
      <c r="S5" s="492"/>
      <c r="T5" s="492"/>
      <c r="U5" s="492"/>
      <c r="V5" s="492"/>
      <c r="W5" s="491"/>
      <c r="X5" s="491"/>
      <c r="Y5" s="491"/>
      <c r="Z5" s="491"/>
      <c r="AA5" s="491"/>
      <c r="AB5" s="491"/>
      <c r="AC5" s="491"/>
      <c r="AD5" s="491"/>
    </row>
    <row r="6" spans="1:30" x14ac:dyDescent="0.2">
      <c r="A6" s="491"/>
      <c r="B6" s="491"/>
      <c r="C6" s="491"/>
      <c r="D6" s="491"/>
      <c r="E6" s="491"/>
      <c r="F6" s="491"/>
      <c r="G6" s="491"/>
      <c r="H6" s="491"/>
      <c r="I6" s="491"/>
      <c r="J6" s="491"/>
      <c r="K6" s="491"/>
      <c r="L6" s="491"/>
      <c r="M6" s="491"/>
      <c r="N6" s="491"/>
      <c r="O6" s="491"/>
      <c r="P6" s="491"/>
      <c r="Q6" s="491"/>
      <c r="R6" s="491"/>
      <c r="S6" s="491"/>
      <c r="T6" s="491"/>
      <c r="U6" s="491"/>
      <c r="V6" s="491"/>
      <c r="W6" s="491"/>
      <c r="X6" s="491"/>
      <c r="Y6" s="491"/>
      <c r="Z6" s="491"/>
      <c r="AA6" s="491"/>
      <c r="AB6" s="491"/>
      <c r="AC6" s="491"/>
      <c r="AD6" s="491"/>
    </row>
    <row r="7" spans="1:30" ht="15.75" x14ac:dyDescent="0.2">
      <c r="A7" s="493" t="s">
        <v>213</v>
      </c>
      <c r="B7" s="494"/>
      <c r="C7" s="494"/>
      <c r="D7" s="494"/>
      <c r="E7" s="494"/>
      <c r="F7" s="494"/>
      <c r="G7" s="494"/>
      <c r="H7" s="494"/>
      <c r="I7" s="495"/>
      <c r="J7" s="491"/>
      <c r="K7" s="491"/>
      <c r="L7" s="491"/>
      <c r="M7" s="491"/>
      <c r="N7" s="491"/>
      <c r="O7" s="491"/>
      <c r="P7" s="491"/>
      <c r="Q7" s="491"/>
      <c r="R7" s="491"/>
      <c r="S7" s="491"/>
      <c r="T7" s="491"/>
      <c r="U7" s="491"/>
      <c r="V7" s="491"/>
      <c r="W7" s="491"/>
      <c r="X7" s="491"/>
      <c r="Y7" s="491"/>
      <c r="Z7" s="491"/>
      <c r="AA7" s="491"/>
      <c r="AB7" s="491"/>
      <c r="AC7" s="491"/>
      <c r="AD7" s="491"/>
    </row>
    <row r="8" spans="1:30" ht="16.5" x14ac:dyDescent="0.2">
      <c r="A8" s="496" t="s">
        <v>286</v>
      </c>
      <c r="B8" s="497"/>
      <c r="C8" s="498"/>
      <c r="D8" s="499"/>
      <c r="E8" s="500"/>
      <c r="F8" s="499"/>
      <c r="G8" s="499"/>
      <c r="H8" s="499"/>
      <c r="I8" s="501"/>
      <c r="J8" s="491"/>
      <c r="K8" s="491"/>
      <c r="L8" s="491"/>
      <c r="M8" s="491"/>
      <c r="N8" s="491"/>
      <c r="O8" s="491"/>
      <c r="P8" s="491"/>
      <c r="Q8" s="491"/>
      <c r="R8" s="491"/>
      <c r="S8" s="491"/>
      <c r="T8" s="491"/>
      <c r="U8" s="491"/>
      <c r="V8" s="491"/>
      <c r="W8" s="491"/>
      <c r="X8" s="491"/>
      <c r="Y8" s="491"/>
      <c r="Z8" s="491"/>
      <c r="AA8" s="491"/>
      <c r="AB8" s="491"/>
      <c r="AC8" s="491"/>
      <c r="AD8" s="491"/>
    </row>
    <row r="9" spans="1:30" ht="16.5" x14ac:dyDescent="0.2">
      <c r="A9" s="502" t="s">
        <v>328</v>
      </c>
      <c r="B9" s="503"/>
      <c r="C9" s="504"/>
      <c r="D9" s="505"/>
      <c r="E9" s="506"/>
      <c r="F9" s="505" t="s">
        <v>329</v>
      </c>
      <c r="G9" s="505"/>
      <c r="H9" s="505"/>
      <c r="I9" s="507"/>
      <c r="J9" s="491"/>
      <c r="K9" s="491"/>
      <c r="L9" s="491"/>
      <c r="M9" s="491"/>
      <c r="N9" s="491"/>
      <c r="O9" s="491"/>
      <c r="P9" s="491"/>
      <c r="Q9" s="491"/>
      <c r="R9" s="491"/>
      <c r="S9" s="491"/>
      <c r="T9" s="491"/>
      <c r="U9" s="491"/>
      <c r="V9" s="491"/>
      <c r="W9" s="491"/>
      <c r="X9" s="491"/>
      <c r="Y9" s="491"/>
      <c r="Z9" s="491"/>
      <c r="AA9" s="491"/>
      <c r="AB9" s="491"/>
      <c r="AC9" s="491"/>
      <c r="AD9" s="491"/>
    </row>
    <row r="10" spans="1:30" ht="16.5" x14ac:dyDescent="0.2">
      <c r="A10" s="508" t="s">
        <v>330</v>
      </c>
      <c r="B10" s="509"/>
      <c r="C10" s="510"/>
      <c r="D10" s="511"/>
      <c r="E10" s="512"/>
      <c r="F10" s="511" t="s">
        <v>339</v>
      </c>
      <c r="G10" s="511"/>
      <c r="H10" s="511"/>
      <c r="I10" s="513"/>
      <c r="J10" s="491"/>
      <c r="K10" s="491"/>
      <c r="L10" s="491"/>
      <c r="M10" s="491"/>
      <c r="N10" s="491"/>
      <c r="O10" s="491"/>
      <c r="P10" s="491"/>
      <c r="Q10" s="491"/>
      <c r="R10" s="491"/>
      <c r="S10" s="491"/>
      <c r="T10" s="491"/>
      <c r="U10" s="491"/>
      <c r="V10" s="491"/>
      <c r="W10" s="491"/>
      <c r="X10" s="491"/>
      <c r="Y10" s="491"/>
      <c r="Z10" s="491"/>
      <c r="AA10" s="491"/>
      <c r="AB10" s="491"/>
      <c r="AC10" s="491"/>
      <c r="AD10" s="491"/>
    </row>
    <row r="11" spans="1:30" ht="16.5" x14ac:dyDescent="0.2">
      <c r="A11" s="496" t="s">
        <v>331</v>
      </c>
      <c r="B11" s="497"/>
      <c r="C11" s="498"/>
      <c r="D11" s="499"/>
      <c r="E11" s="500"/>
      <c r="F11" s="499"/>
      <c r="G11" s="499"/>
      <c r="H11" s="499"/>
      <c r="I11" s="501"/>
      <c r="J11" s="491"/>
      <c r="K11" s="491"/>
      <c r="L11" s="491"/>
      <c r="M11" s="491"/>
      <c r="N11" s="491"/>
      <c r="O11" s="491"/>
      <c r="P11" s="491"/>
      <c r="Q11" s="491"/>
      <c r="R11" s="491"/>
      <c r="S11" s="491"/>
      <c r="T11" s="491"/>
      <c r="U11" s="491"/>
      <c r="V11" s="491"/>
      <c r="W11" s="491"/>
      <c r="X11" s="491"/>
      <c r="Y11" s="491"/>
      <c r="Z11" s="491"/>
      <c r="AA11" s="491"/>
      <c r="AB11" s="491"/>
      <c r="AC11" s="491"/>
      <c r="AD11" s="491"/>
    </row>
    <row r="12" spans="1:30" ht="16.5" x14ac:dyDescent="0.2">
      <c r="A12" s="502" t="s">
        <v>332</v>
      </c>
      <c r="B12" s="503"/>
      <c r="C12" s="504"/>
      <c r="D12" s="505"/>
      <c r="E12" s="506"/>
      <c r="F12" s="505" t="s">
        <v>340</v>
      </c>
      <c r="G12" s="505"/>
      <c r="H12" s="505"/>
      <c r="I12" s="507"/>
      <c r="J12" s="491"/>
      <c r="K12" s="491"/>
      <c r="L12" s="491"/>
      <c r="M12" s="491"/>
      <c r="N12" s="491"/>
      <c r="O12" s="491"/>
      <c r="P12" s="491"/>
      <c r="Q12" s="491"/>
      <c r="R12" s="491"/>
      <c r="S12" s="491"/>
      <c r="T12" s="491"/>
      <c r="U12" s="491"/>
      <c r="V12" s="491"/>
      <c r="W12" s="491"/>
      <c r="X12" s="491"/>
      <c r="Y12" s="491"/>
      <c r="Z12" s="491"/>
      <c r="AA12" s="491"/>
      <c r="AB12" s="491"/>
      <c r="AC12" s="491"/>
      <c r="AD12" s="491"/>
    </row>
    <row r="13" spans="1:30" ht="16.5" x14ac:dyDescent="0.2">
      <c r="A13" s="508" t="s">
        <v>333</v>
      </c>
      <c r="B13" s="509"/>
      <c r="C13" s="510"/>
      <c r="D13" s="511"/>
      <c r="E13" s="512"/>
      <c r="F13" s="511" t="s">
        <v>341</v>
      </c>
      <c r="G13" s="511"/>
      <c r="H13" s="511"/>
      <c r="I13" s="513"/>
      <c r="J13" s="491"/>
      <c r="K13" s="491"/>
      <c r="L13" s="491"/>
      <c r="M13" s="491"/>
      <c r="N13" s="491"/>
      <c r="O13" s="491"/>
      <c r="P13" s="491"/>
      <c r="Q13" s="491"/>
      <c r="R13" s="491"/>
      <c r="S13" s="491"/>
      <c r="T13" s="491"/>
      <c r="U13" s="491"/>
      <c r="V13" s="491"/>
      <c r="W13" s="491"/>
      <c r="X13" s="491"/>
      <c r="Y13" s="491"/>
      <c r="Z13" s="491"/>
      <c r="AA13" s="491"/>
      <c r="AB13" s="491"/>
      <c r="AC13" s="491"/>
      <c r="AD13" s="491"/>
    </row>
    <row r="14" spans="1:30" ht="16.5" x14ac:dyDescent="0.2">
      <c r="A14" s="496" t="s">
        <v>334</v>
      </c>
      <c r="B14" s="497"/>
      <c r="C14" s="498"/>
      <c r="D14" s="499"/>
      <c r="E14" s="500"/>
      <c r="F14" s="499"/>
      <c r="G14" s="499"/>
      <c r="H14" s="499"/>
      <c r="I14" s="501"/>
      <c r="J14" s="491"/>
      <c r="K14" s="491"/>
      <c r="L14" s="491"/>
      <c r="M14" s="491"/>
      <c r="N14" s="491"/>
      <c r="O14" s="491"/>
      <c r="P14" s="491"/>
      <c r="Q14" s="491"/>
      <c r="R14" s="491"/>
      <c r="S14" s="491"/>
      <c r="T14" s="491"/>
      <c r="U14" s="491"/>
      <c r="V14" s="491"/>
      <c r="W14" s="491"/>
      <c r="X14" s="491"/>
      <c r="Y14" s="491"/>
      <c r="Z14" s="491"/>
      <c r="AA14" s="491"/>
      <c r="AB14" s="491"/>
      <c r="AC14" s="491"/>
      <c r="AD14" s="491"/>
    </row>
    <row r="15" spans="1:30" ht="16.5" x14ac:dyDescent="0.2">
      <c r="A15" s="502" t="s">
        <v>335</v>
      </c>
      <c r="B15" s="503"/>
      <c r="C15" s="504"/>
      <c r="D15" s="505"/>
      <c r="E15" s="506"/>
      <c r="F15" s="505" t="s">
        <v>329</v>
      </c>
      <c r="G15" s="505"/>
      <c r="H15" s="505"/>
      <c r="I15" s="507"/>
      <c r="J15" s="491"/>
      <c r="K15" s="491"/>
      <c r="L15" s="491"/>
      <c r="M15" s="491"/>
      <c r="N15" s="491"/>
      <c r="O15" s="491"/>
      <c r="P15" s="491"/>
      <c r="Q15" s="491"/>
      <c r="R15" s="491"/>
      <c r="S15" s="491"/>
      <c r="T15" s="491"/>
      <c r="U15" s="491"/>
      <c r="V15" s="491"/>
      <c r="W15" s="491"/>
      <c r="X15" s="491"/>
      <c r="Y15" s="491"/>
      <c r="Z15" s="491"/>
      <c r="AA15" s="491"/>
      <c r="AB15" s="491"/>
      <c r="AC15" s="491"/>
      <c r="AD15" s="491"/>
    </row>
    <row r="16" spans="1:30" ht="16.5" x14ac:dyDescent="0.2">
      <c r="A16" s="508" t="s">
        <v>336</v>
      </c>
      <c r="B16" s="509"/>
      <c r="C16" s="510"/>
      <c r="D16" s="511"/>
      <c r="E16" s="512"/>
      <c r="F16" s="511" t="s">
        <v>342</v>
      </c>
      <c r="G16" s="511"/>
      <c r="H16" s="511"/>
      <c r="I16" s="513"/>
      <c r="J16" s="491"/>
      <c r="K16" s="491"/>
      <c r="L16" s="491"/>
      <c r="M16" s="491"/>
      <c r="N16" s="491"/>
      <c r="O16" s="491"/>
      <c r="P16" s="491"/>
      <c r="Q16" s="491"/>
      <c r="R16" s="491"/>
      <c r="S16" s="491"/>
      <c r="T16" s="491"/>
      <c r="U16" s="491"/>
      <c r="V16" s="491"/>
      <c r="W16" s="491"/>
      <c r="X16" s="491"/>
      <c r="Y16" s="491"/>
      <c r="Z16" s="491"/>
      <c r="AA16" s="491"/>
      <c r="AB16" s="491"/>
      <c r="AC16" s="491"/>
      <c r="AD16" s="491"/>
    </row>
    <row r="17" spans="1:30" ht="16.5" x14ac:dyDescent="0.2">
      <c r="A17" s="496" t="s">
        <v>337</v>
      </c>
      <c r="B17" s="497"/>
      <c r="C17" s="498"/>
      <c r="D17" s="499"/>
      <c r="E17" s="514"/>
      <c r="F17" s="499" t="s">
        <v>343</v>
      </c>
      <c r="G17" s="499"/>
      <c r="H17" s="515"/>
      <c r="I17" s="516"/>
      <c r="J17" s="491"/>
      <c r="K17" s="491"/>
      <c r="L17" s="491"/>
      <c r="M17" s="491"/>
      <c r="N17" s="491"/>
      <c r="O17" s="491"/>
      <c r="P17" s="491"/>
      <c r="Q17" s="491"/>
      <c r="R17" s="491"/>
      <c r="S17" s="491"/>
      <c r="T17" s="491"/>
      <c r="U17" s="491"/>
      <c r="V17" s="491"/>
      <c r="W17" s="491"/>
      <c r="X17" s="491"/>
      <c r="Y17" s="491"/>
      <c r="Z17" s="491"/>
      <c r="AA17" s="491"/>
      <c r="AB17" s="491"/>
      <c r="AC17" s="491"/>
      <c r="AD17" s="491"/>
    </row>
    <row r="18" spans="1:30" ht="16.5" x14ac:dyDescent="0.2">
      <c r="A18" s="496" t="s">
        <v>338</v>
      </c>
      <c r="B18" s="497"/>
      <c r="C18" s="498"/>
      <c r="D18" s="499"/>
      <c r="E18" s="514"/>
      <c r="F18" s="499" t="s">
        <v>344</v>
      </c>
      <c r="G18" s="499"/>
      <c r="H18" s="515"/>
      <c r="I18" s="516"/>
      <c r="J18" s="491"/>
      <c r="K18" s="491"/>
      <c r="L18" s="491"/>
      <c r="M18" s="491"/>
      <c r="N18" s="491"/>
      <c r="O18" s="491"/>
      <c r="P18" s="491"/>
      <c r="Q18" s="491"/>
      <c r="R18" s="491"/>
      <c r="S18" s="491"/>
      <c r="T18" s="491"/>
      <c r="U18" s="491"/>
      <c r="V18" s="491"/>
      <c r="W18" s="491"/>
      <c r="X18" s="491"/>
      <c r="Y18" s="491"/>
      <c r="Z18" s="491"/>
      <c r="AA18" s="491"/>
      <c r="AB18" s="491"/>
      <c r="AC18" s="491"/>
      <c r="AD18" s="491"/>
    </row>
    <row r="19" spans="1:30" ht="16.5" x14ac:dyDescent="0.2">
      <c r="A19" s="517" t="s">
        <v>313</v>
      </c>
      <c r="B19" s="518"/>
      <c r="C19" s="519"/>
      <c r="D19" s="515"/>
      <c r="E19" s="514"/>
      <c r="F19" s="515" t="s">
        <v>345</v>
      </c>
      <c r="G19" s="516"/>
      <c r="H19" s="516"/>
      <c r="I19" s="516"/>
      <c r="J19" s="491"/>
      <c r="K19" s="491"/>
      <c r="L19" s="491"/>
      <c r="M19" s="491"/>
      <c r="N19" s="491"/>
      <c r="O19" s="491"/>
      <c r="P19" s="491"/>
      <c r="Q19" s="491"/>
      <c r="R19" s="491"/>
      <c r="S19" s="491"/>
      <c r="T19" s="491"/>
      <c r="U19" s="491"/>
      <c r="V19" s="491"/>
      <c r="W19" s="491"/>
      <c r="X19" s="491"/>
      <c r="Y19" s="491"/>
      <c r="Z19" s="491"/>
      <c r="AA19" s="491"/>
      <c r="AB19" s="491"/>
      <c r="AC19" s="491"/>
      <c r="AD19" s="491"/>
    </row>
    <row r="20" spans="1:30" x14ac:dyDescent="0.2">
      <c r="A20" s="491"/>
      <c r="B20" s="491"/>
      <c r="C20" s="491"/>
      <c r="D20" s="491"/>
      <c r="E20" s="491"/>
      <c r="F20" s="491"/>
      <c r="G20" s="491"/>
      <c r="H20" s="491"/>
      <c r="I20" s="491"/>
      <c r="J20" s="491"/>
      <c r="K20" s="491"/>
      <c r="L20" s="491"/>
      <c r="M20" s="491"/>
      <c r="N20" s="491"/>
      <c r="O20" s="491"/>
      <c r="P20" s="491"/>
      <c r="Q20" s="491"/>
      <c r="R20" s="491"/>
      <c r="S20" s="491"/>
      <c r="T20" s="491"/>
      <c r="U20" s="491"/>
      <c r="V20" s="491"/>
      <c r="W20" s="491"/>
      <c r="X20" s="491"/>
      <c r="Y20" s="491"/>
      <c r="Z20" s="491"/>
      <c r="AA20" s="491"/>
      <c r="AB20" s="491"/>
      <c r="AC20" s="491"/>
      <c r="AD20" s="491"/>
    </row>
    <row r="21" spans="1:30" x14ac:dyDescent="0.2">
      <c r="A21" s="491"/>
      <c r="B21" s="491"/>
      <c r="C21" s="491"/>
      <c r="D21" s="491"/>
      <c r="E21" s="491"/>
      <c r="F21" s="491"/>
      <c r="G21" s="491"/>
      <c r="H21" s="491"/>
      <c r="I21" s="491"/>
      <c r="J21" s="491"/>
      <c r="K21" s="491"/>
      <c r="L21" s="491"/>
      <c r="M21" s="491"/>
      <c r="N21" s="491"/>
      <c r="O21" s="491"/>
      <c r="P21" s="491"/>
      <c r="Q21" s="491"/>
      <c r="R21" s="491"/>
      <c r="S21" s="491"/>
      <c r="T21" s="491"/>
      <c r="U21" s="491"/>
      <c r="V21" s="491"/>
      <c r="W21" s="491"/>
      <c r="X21" s="491"/>
      <c r="Y21" s="491"/>
      <c r="Z21" s="491"/>
      <c r="AA21" s="491"/>
      <c r="AB21" s="491"/>
      <c r="AC21" s="491"/>
      <c r="AD21" s="491"/>
    </row>
    <row r="22" spans="1:30" ht="15.75" x14ac:dyDescent="0.2">
      <c r="A22" s="491"/>
      <c r="B22" s="491"/>
      <c r="C22" s="491"/>
      <c r="D22" s="491"/>
      <c r="E22" s="491"/>
      <c r="F22" s="491"/>
      <c r="G22" s="492"/>
      <c r="H22" s="491"/>
      <c r="I22" s="491"/>
      <c r="J22" s="491"/>
      <c r="K22" s="491"/>
      <c r="L22" s="491"/>
      <c r="M22" s="491"/>
      <c r="N22" s="491"/>
      <c r="O22" s="491"/>
      <c r="P22" s="491"/>
      <c r="Q22" s="491"/>
      <c r="R22" s="491"/>
      <c r="S22" s="491"/>
      <c r="T22" s="491"/>
      <c r="U22" s="491"/>
      <c r="V22" s="491"/>
      <c r="W22" s="491"/>
      <c r="X22" s="491"/>
      <c r="Y22" s="491"/>
      <c r="Z22" s="491"/>
      <c r="AA22" s="491"/>
      <c r="AB22" s="491"/>
      <c r="AC22" s="491"/>
      <c r="AD22" s="491"/>
    </row>
    <row r="23" spans="1:30" ht="15.75" x14ac:dyDescent="0.2">
      <c r="A23" s="520"/>
      <c r="B23" s="520"/>
      <c r="C23" s="491"/>
      <c r="D23" s="491"/>
      <c r="E23" s="491"/>
      <c r="F23" s="491"/>
      <c r="G23" s="491"/>
      <c r="H23" s="491"/>
      <c r="I23" s="491"/>
      <c r="J23" s="491"/>
      <c r="K23" s="491"/>
      <c r="L23" s="491"/>
      <c r="M23" s="491"/>
      <c r="N23" s="491"/>
      <c r="O23" s="491"/>
      <c r="P23" s="491"/>
      <c r="Q23" s="491"/>
      <c r="R23" s="491"/>
      <c r="S23" s="491"/>
      <c r="T23" s="491"/>
      <c r="U23" s="491"/>
      <c r="V23" s="491"/>
      <c r="W23" s="491"/>
      <c r="X23" s="491"/>
      <c r="Y23" s="491"/>
      <c r="Z23" s="491"/>
      <c r="AA23" s="491"/>
      <c r="AB23" s="491"/>
      <c r="AC23" s="491"/>
      <c r="AD23" s="491"/>
    </row>
    <row r="24" spans="1:30" x14ac:dyDescent="0.2">
      <c r="A24" s="491"/>
      <c r="B24" s="491"/>
      <c r="C24" s="491"/>
      <c r="D24" s="491"/>
      <c r="E24" s="491"/>
      <c r="F24" s="491"/>
      <c r="G24" s="491"/>
      <c r="H24" s="491"/>
      <c r="I24" s="491"/>
      <c r="J24" s="491"/>
      <c r="K24" s="491"/>
      <c r="L24" s="491"/>
      <c r="M24" s="491"/>
      <c r="N24" s="491"/>
      <c r="O24" s="491"/>
      <c r="P24" s="491"/>
      <c r="Q24" s="491"/>
      <c r="R24" s="491"/>
      <c r="S24" s="491"/>
      <c r="T24" s="491"/>
      <c r="U24" s="491"/>
      <c r="V24" s="491"/>
      <c r="W24" s="491"/>
      <c r="X24" s="491"/>
      <c r="Y24" s="491"/>
      <c r="Z24" s="491"/>
      <c r="AA24" s="491"/>
      <c r="AB24" s="491"/>
      <c r="AC24" s="491"/>
      <c r="AD24" s="491"/>
    </row>
    <row r="25" spans="1:30" x14ac:dyDescent="0.2">
      <c r="A25" s="491"/>
      <c r="B25" s="491"/>
      <c r="C25" s="491"/>
      <c r="D25" s="491"/>
      <c r="E25" s="491"/>
      <c r="F25" s="491"/>
      <c r="G25" s="491"/>
      <c r="H25" s="491"/>
      <c r="I25" s="491"/>
      <c r="J25" s="491"/>
      <c r="K25" s="491"/>
      <c r="L25" s="491"/>
      <c r="M25" s="491"/>
      <c r="N25" s="491"/>
      <c r="O25" s="491"/>
      <c r="P25" s="491"/>
      <c r="Q25" s="491"/>
      <c r="R25" s="491"/>
      <c r="S25" s="491"/>
      <c r="T25" s="491"/>
      <c r="U25" s="491"/>
      <c r="V25" s="491"/>
      <c r="W25" s="491"/>
      <c r="X25" s="491"/>
      <c r="Y25" s="491"/>
      <c r="Z25" s="491"/>
      <c r="AA25" s="491"/>
      <c r="AB25" s="491"/>
      <c r="AC25" s="491"/>
      <c r="AD25" s="491"/>
    </row>
  </sheetData>
  <mergeCells count="2">
    <mergeCell ref="A1:AD1"/>
    <mergeCell ref="A2:D4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125"/>
  <sheetViews>
    <sheetView showGridLines="0" topLeftCell="A12" workbookViewId="0">
      <selection activeCell="P13" sqref="P13"/>
    </sheetView>
  </sheetViews>
  <sheetFormatPr defaultColWidth="6.7109375" defaultRowHeight="15.75" customHeight="1" x14ac:dyDescent="0.2"/>
  <cols>
    <col min="1" max="1" width="2.7109375" style="453" customWidth="1"/>
    <col min="2" max="4" width="6.28515625" style="367" customWidth="1"/>
    <col min="5" max="9" width="6.28515625" style="469" customWidth="1"/>
    <col min="10" max="27" width="6.28515625" style="367" customWidth="1"/>
    <col min="28" max="16384" width="6.7109375" style="453"/>
  </cols>
  <sheetData>
    <row r="1" spans="1:29" s="452" customFormat="1" ht="15.75" customHeight="1" x14ac:dyDescent="0.2">
      <c r="B1" s="171" t="s">
        <v>109</v>
      </c>
      <c r="C1" s="239"/>
      <c r="D1" s="239"/>
      <c r="E1" s="240"/>
      <c r="F1" s="240"/>
      <c r="G1" s="240"/>
      <c r="H1" s="356"/>
      <c r="I1" s="356"/>
      <c r="J1" s="356"/>
      <c r="K1" s="356"/>
      <c r="L1" s="356"/>
      <c r="M1" s="356"/>
      <c r="N1" s="356"/>
      <c r="O1" s="356"/>
      <c r="P1" s="356"/>
      <c r="Q1" s="356"/>
      <c r="R1" s="356"/>
      <c r="S1" s="356"/>
      <c r="T1" s="356"/>
      <c r="U1" s="356"/>
      <c r="V1" s="356"/>
      <c r="W1" s="356"/>
      <c r="X1" s="356"/>
      <c r="Y1" s="461"/>
      <c r="Z1" s="356"/>
      <c r="AA1" s="356"/>
    </row>
    <row r="2" spans="1:29" s="452" customFormat="1" ht="12.75" customHeight="1" x14ac:dyDescent="0.2">
      <c r="B2" s="170" t="s">
        <v>147</v>
      </c>
      <c r="C2" s="239"/>
      <c r="D2" s="239"/>
      <c r="E2" s="240"/>
      <c r="F2" s="240"/>
      <c r="G2" s="240"/>
      <c r="H2" s="356"/>
      <c r="I2" s="356"/>
      <c r="J2" s="356"/>
      <c r="K2" s="356"/>
      <c r="L2" s="356"/>
      <c r="M2" s="356"/>
      <c r="N2" s="356"/>
      <c r="O2" s="356"/>
      <c r="P2" s="356"/>
      <c r="Q2" s="356"/>
      <c r="R2" s="356"/>
      <c r="S2" s="356"/>
      <c r="T2" s="356"/>
      <c r="U2" s="356"/>
      <c r="V2" s="356"/>
      <c r="W2" s="356"/>
      <c r="X2" s="356"/>
      <c r="Y2" s="461"/>
      <c r="Z2" s="356"/>
      <c r="AA2" s="356"/>
    </row>
    <row r="3" spans="1:29" s="452" customFormat="1" ht="15.75" customHeight="1" x14ac:dyDescent="0.2">
      <c r="B3" s="170" t="s">
        <v>148</v>
      </c>
      <c r="C3" s="239"/>
      <c r="D3" s="239"/>
      <c r="E3" s="240"/>
      <c r="F3" s="240"/>
      <c r="G3" s="240"/>
      <c r="H3" s="356"/>
      <c r="I3" s="356"/>
      <c r="J3" s="356"/>
      <c r="K3" s="356"/>
      <c r="L3" s="356"/>
      <c r="M3" s="356"/>
      <c r="N3" s="356"/>
      <c r="O3" s="356"/>
      <c r="P3" s="356"/>
      <c r="Q3" s="356"/>
      <c r="R3" s="356"/>
      <c r="S3" s="356"/>
      <c r="T3" s="356"/>
      <c r="U3" s="356"/>
      <c r="V3" s="356"/>
      <c r="W3" s="356"/>
      <c r="X3" s="356"/>
      <c r="Y3" s="461"/>
      <c r="Z3" s="356"/>
      <c r="AA3" s="356"/>
    </row>
    <row r="4" spans="1:29" ht="15.75" customHeight="1" x14ac:dyDescent="0.2">
      <c r="A4" s="452"/>
      <c r="B4" s="171" t="s">
        <v>110</v>
      </c>
      <c r="C4" s="239"/>
      <c r="D4" s="239"/>
      <c r="E4" s="240"/>
      <c r="F4" s="240"/>
      <c r="G4" s="240"/>
      <c r="H4" s="356"/>
      <c r="I4" s="356"/>
      <c r="J4" s="356"/>
      <c r="K4" s="356"/>
      <c r="L4" s="356"/>
      <c r="M4" s="356"/>
      <c r="N4" s="356"/>
      <c r="O4" s="356"/>
      <c r="P4" s="356"/>
      <c r="Q4" s="356"/>
      <c r="R4" s="356"/>
      <c r="S4" s="356"/>
      <c r="T4" s="356"/>
      <c r="U4" s="356"/>
      <c r="V4" s="356"/>
      <c r="W4" s="356"/>
      <c r="X4" s="356"/>
      <c r="Y4" s="356"/>
      <c r="Z4" s="356"/>
      <c r="AA4" s="356"/>
      <c r="AB4" s="452"/>
      <c r="AC4" s="452"/>
    </row>
    <row r="5" spans="1:29" ht="15.75" customHeight="1" thickBot="1" x14ac:dyDescent="0.25">
      <c r="A5" s="452"/>
      <c r="B5" s="170" t="s">
        <v>111</v>
      </c>
      <c r="C5" s="239"/>
      <c r="D5" s="239"/>
      <c r="E5" s="240"/>
      <c r="F5" s="240"/>
      <c r="G5" s="240"/>
      <c r="H5" s="356"/>
      <c r="I5" s="356"/>
      <c r="J5" s="356"/>
      <c r="K5" s="356"/>
      <c r="L5" s="356"/>
      <c r="M5" s="356"/>
      <c r="N5" s="356"/>
      <c r="O5" s="356"/>
      <c r="P5" s="356"/>
      <c r="Q5" s="356"/>
      <c r="R5" s="356"/>
      <c r="S5" s="356"/>
      <c r="T5" s="356"/>
      <c r="U5" s="356"/>
      <c r="V5" s="356"/>
      <c r="W5" s="356"/>
      <c r="X5" s="356"/>
      <c r="Y5" s="356"/>
      <c r="Z5" s="356"/>
      <c r="AA5" s="356"/>
      <c r="AB5" s="452"/>
      <c r="AC5" s="452"/>
    </row>
    <row r="6" spans="1:29" ht="15.75" customHeight="1" thickBot="1" x14ac:dyDescent="0.25">
      <c r="A6" s="452"/>
      <c r="B6" s="646" t="s">
        <v>314</v>
      </c>
      <c r="C6" s="647"/>
      <c r="D6" s="647"/>
      <c r="E6" s="647"/>
      <c r="F6" s="647"/>
      <c r="G6" s="647"/>
      <c r="H6" s="647"/>
      <c r="I6" s="647"/>
      <c r="J6" s="647"/>
      <c r="K6" s="647"/>
      <c r="L6" s="647"/>
      <c r="M6" s="647"/>
      <c r="N6" s="647"/>
      <c r="O6" s="647"/>
      <c r="P6" s="647"/>
      <c r="Q6" s="647"/>
      <c r="R6" s="647"/>
      <c r="S6" s="647"/>
      <c r="T6" s="647"/>
      <c r="U6" s="647"/>
      <c r="V6" s="647"/>
      <c r="W6" s="647"/>
      <c r="X6" s="647"/>
      <c r="Y6" s="647"/>
      <c r="Z6" s="648"/>
      <c r="AA6" s="406"/>
    </row>
    <row r="7" spans="1:29" ht="15.75" customHeight="1" x14ac:dyDescent="0.2">
      <c r="A7" s="452"/>
      <c r="B7" s="364"/>
      <c r="C7" s="364"/>
      <c r="D7" s="364"/>
      <c r="E7" s="364"/>
      <c r="F7" s="364"/>
      <c r="G7" s="364"/>
      <c r="H7" s="364"/>
      <c r="I7" s="364"/>
      <c r="J7" s="364"/>
      <c r="K7" s="364"/>
      <c r="L7" s="364"/>
      <c r="M7" s="364"/>
      <c r="N7" s="364"/>
      <c r="O7" s="364"/>
      <c r="P7" s="364"/>
      <c r="Q7" s="364"/>
      <c r="R7" s="364"/>
      <c r="S7" s="364"/>
      <c r="T7" s="364"/>
      <c r="U7" s="364"/>
      <c r="V7" s="364"/>
      <c r="W7" s="364"/>
      <c r="X7" s="364"/>
      <c r="Y7" s="364"/>
      <c r="Z7" s="364"/>
      <c r="AA7" s="364"/>
      <c r="AB7" s="454"/>
      <c r="AC7" s="454"/>
    </row>
    <row r="8" spans="1:29" ht="15.75" customHeight="1" x14ac:dyDescent="0.2">
      <c r="A8" s="452"/>
      <c r="B8" s="564" t="s">
        <v>293</v>
      </c>
      <c r="C8" s="565"/>
      <c r="D8" s="565"/>
      <c r="E8" s="565"/>
      <c r="F8" s="565"/>
      <c r="G8" s="565"/>
      <c r="H8" s="565"/>
      <c r="I8" s="565"/>
      <c r="J8" s="565"/>
      <c r="K8" s="565"/>
      <c r="L8" s="565"/>
      <c r="M8" s="565"/>
      <c r="N8" s="565"/>
      <c r="O8" s="565"/>
      <c r="P8" s="565"/>
      <c r="Q8" s="565"/>
      <c r="R8" s="565"/>
      <c r="S8" s="565"/>
      <c r="T8" s="565"/>
      <c r="U8" s="565"/>
      <c r="V8" s="565"/>
      <c r="W8" s="565"/>
      <c r="X8" s="565"/>
      <c r="Y8" s="565"/>
      <c r="Z8" s="566"/>
      <c r="AA8" s="364"/>
    </row>
    <row r="9" spans="1:29" ht="15.75" customHeight="1" x14ac:dyDescent="0.2">
      <c r="B9" s="462"/>
      <c r="C9" s="424"/>
      <c r="D9" s="424"/>
      <c r="E9" s="463"/>
      <c r="F9" s="463"/>
      <c r="G9" s="463"/>
      <c r="H9" s="463"/>
      <c r="I9" s="463"/>
      <c r="J9" s="424"/>
      <c r="K9" s="424"/>
      <c r="L9" s="424"/>
      <c r="M9" s="424"/>
      <c r="N9" s="424"/>
      <c r="O9" s="424"/>
      <c r="P9" s="424"/>
      <c r="Q9" s="424"/>
      <c r="R9" s="424"/>
      <c r="S9" s="424"/>
      <c r="T9" s="424"/>
      <c r="U9" s="424"/>
      <c r="V9" s="424"/>
      <c r="W9" s="424"/>
      <c r="X9" s="424"/>
      <c r="Y9" s="424"/>
      <c r="Z9" s="464"/>
    </row>
    <row r="10" spans="1:29" ht="15.75" customHeight="1" x14ac:dyDescent="0.2">
      <c r="B10" s="462"/>
      <c r="C10" s="424"/>
      <c r="D10" s="424"/>
      <c r="E10" s="463"/>
      <c r="F10" s="463"/>
      <c r="G10" s="463"/>
      <c r="H10" s="463"/>
      <c r="I10" s="463"/>
      <c r="J10" s="424"/>
      <c r="K10" s="424"/>
      <c r="L10" s="424"/>
      <c r="M10" s="424"/>
      <c r="N10" s="424"/>
      <c r="O10" s="424"/>
      <c r="P10" s="424"/>
      <c r="Q10" s="424"/>
      <c r="R10" s="424"/>
      <c r="S10" s="424"/>
      <c r="T10" s="424"/>
      <c r="U10" s="424"/>
      <c r="V10" s="424"/>
      <c r="W10" s="424"/>
      <c r="X10" s="424"/>
      <c r="Y10" s="424"/>
      <c r="Z10" s="464"/>
    </row>
    <row r="11" spans="1:29" ht="15.75" customHeight="1" x14ac:dyDescent="0.2">
      <c r="B11" s="462"/>
      <c r="C11" s="424"/>
      <c r="D11" s="424"/>
      <c r="E11" s="463"/>
      <c r="F11" s="463"/>
      <c r="G11" s="463"/>
      <c r="H11" s="463"/>
      <c r="I11" s="463"/>
      <c r="J11" s="424"/>
      <c r="K11" s="424"/>
      <c r="L11" s="424"/>
      <c r="M11" s="424"/>
      <c r="N11" s="424"/>
      <c r="O11" s="424"/>
      <c r="P11" s="424"/>
      <c r="Q11" s="424"/>
      <c r="R11" s="424"/>
      <c r="S11" s="424"/>
      <c r="T11" s="424"/>
      <c r="U11" s="424"/>
      <c r="V11" s="424"/>
      <c r="W11" s="424"/>
      <c r="X11" s="424"/>
      <c r="Y11" s="424"/>
      <c r="Z11" s="464"/>
    </row>
    <row r="12" spans="1:29" ht="15.75" customHeight="1" x14ac:dyDescent="0.2">
      <c r="B12" s="462"/>
      <c r="C12" s="424"/>
      <c r="D12" s="424"/>
      <c r="E12" s="463"/>
      <c r="F12" s="463"/>
      <c r="G12" s="463"/>
      <c r="H12" s="463"/>
      <c r="I12" s="463"/>
      <c r="J12" s="424"/>
      <c r="K12" s="424"/>
      <c r="L12" s="424"/>
      <c r="M12" s="424"/>
      <c r="N12" s="424"/>
      <c r="O12" s="424"/>
      <c r="P12" s="424"/>
      <c r="Q12" s="424"/>
      <c r="R12" s="424"/>
      <c r="S12" s="424"/>
      <c r="T12" s="424"/>
      <c r="U12" s="424"/>
      <c r="V12" s="424"/>
      <c r="W12" s="424"/>
      <c r="X12" s="424"/>
      <c r="Y12" s="424"/>
      <c r="Z12" s="464"/>
    </row>
    <row r="13" spans="1:29" ht="15.75" customHeight="1" x14ac:dyDescent="0.2">
      <c r="B13" s="462"/>
      <c r="C13" s="424"/>
      <c r="D13" s="424"/>
      <c r="E13" s="463"/>
      <c r="F13" s="463"/>
      <c r="G13" s="463"/>
      <c r="H13" s="463"/>
      <c r="I13" s="463"/>
      <c r="J13" s="424"/>
      <c r="K13" s="424"/>
      <c r="L13" s="424"/>
      <c r="M13" s="424"/>
      <c r="N13" s="424"/>
      <c r="O13" s="424"/>
      <c r="P13" s="424"/>
      <c r="Q13" s="424"/>
      <c r="R13" s="424"/>
      <c r="S13" s="424"/>
      <c r="T13" s="424"/>
      <c r="U13" s="424"/>
      <c r="V13" s="424"/>
      <c r="W13" s="424"/>
      <c r="X13" s="424"/>
      <c r="Y13" s="424"/>
      <c r="Z13" s="464"/>
    </row>
    <row r="14" spans="1:29" ht="15.75" customHeight="1" x14ac:dyDescent="0.2">
      <c r="B14" s="462"/>
      <c r="C14" s="424"/>
      <c r="D14" s="424"/>
      <c r="E14" s="463"/>
      <c r="F14" s="463"/>
      <c r="G14" s="463"/>
      <c r="H14" s="463"/>
      <c r="I14" s="463"/>
      <c r="J14" s="424"/>
      <c r="K14" s="424"/>
      <c r="L14" s="424"/>
      <c r="M14" s="424"/>
      <c r="N14" s="424"/>
      <c r="O14" s="424"/>
      <c r="P14" s="424"/>
      <c r="Q14" s="424"/>
      <c r="R14" s="424"/>
      <c r="S14" s="424"/>
      <c r="T14" s="424"/>
      <c r="U14" s="424"/>
      <c r="V14" s="424"/>
      <c r="W14" s="424"/>
      <c r="X14" s="424"/>
      <c r="Y14" s="424"/>
      <c r="Z14" s="464"/>
    </row>
    <row r="15" spans="1:29" ht="15.75" customHeight="1" x14ac:dyDescent="0.2">
      <c r="B15" s="462" t="s">
        <v>294</v>
      </c>
      <c r="C15" s="424"/>
      <c r="D15" s="424"/>
      <c r="E15" s="424"/>
      <c r="F15" s="424" t="s">
        <v>295</v>
      </c>
      <c r="G15" s="424"/>
      <c r="H15" s="463"/>
      <c r="I15" s="463"/>
      <c r="J15" s="424"/>
      <c r="K15" s="424"/>
      <c r="L15" s="424"/>
      <c r="M15" s="424"/>
      <c r="N15" s="424"/>
      <c r="O15" s="424"/>
      <c r="P15" s="424"/>
      <c r="Q15" s="424"/>
      <c r="R15" s="424"/>
      <c r="S15" s="424"/>
      <c r="T15" s="424"/>
      <c r="U15" s="424"/>
      <c r="V15" s="424"/>
      <c r="W15" s="424"/>
      <c r="X15" s="424"/>
      <c r="Y15" s="424"/>
      <c r="Z15" s="464"/>
    </row>
    <row r="16" spans="1:29" ht="15.75" customHeight="1" x14ac:dyDescent="0.2">
      <c r="B16" s="462" t="s">
        <v>296</v>
      </c>
      <c r="C16" s="424"/>
      <c r="D16" s="424"/>
      <c r="E16" s="424"/>
      <c r="F16" s="424" t="s">
        <v>297</v>
      </c>
      <c r="G16" s="424"/>
      <c r="H16" s="463"/>
      <c r="I16" s="463"/>
      <c r="J16" s="424"/>
      <c r="K16" s="424"/>
      <c r="L16" s="424"/>
      <c r="M16" s="424"/>
      <c r="N16" s="424"/>
      <c r="O16" s="424"/>
      <c r="P16" s="424"/>
      <c r="Q16" s="424"/>
      <c r="R16" s="424"/>
      <c r="S16" s="424"/>
      <c r="T16" s="424"/>
      <c r="U16" s="424"/>
      <c r="V16" s="424"/>
      <c r="W16" s="424"/>
      <c r="X16" s="424"/>
      <c r="Y16" s="424"/>
      <c r="Z16" s="464"/>
    </row>
    <row r="17" spans="2:27" ht="15.75" customHeight="1" x14ac:dyDescent="0.2">
      <c r="B17" s="462"/>
      <c r="C17" s="424"/>
      <c r="D17" s="424"/>
      <c r="E17" s="424"/>
      <c r="F17" s="424" t="s">
        <v>298</v>
      </c>
      <c r="G17" s="424"/>
      <c r="H17" s="463"/>
      <c r="I17" s="463"/>
      <c r="J17" s="424"/>
      <c r="K17" s="424"/>
      <c r="L17" s="424"/>
      <c r="M17" s="424"/>
      <c r="N17" s="424"/>
      <c r="O17" s="424"/>
      <c r="P17" s="424"/>
      <c r="Q17" s="424"/>
      <c r="R17" s="424"/>
      <c r="S17" s="424"/>
      <c r="T17" s="424"/>
      <c r="U17" s="424"/>
      <c r="V17" s="424"/>
      <c r="W17" s="424"/>
      <c r="X17" s="424"/>
      <c r="Y17" s="424"/>
      <c r="Z17" s="464"/>
    </row>
    <row r="18" spans="2:27" ht="15.75" customHeight="1" x14ac:dyDescent="0.2">
      <c r="B18" s="465"/>
      <c r="C18" s="466"/>
      <c r="D18" s="466"/>
      <c r="E18" s="466"/>
      <c r="F18" s="466" t="s">
        <v>299</v>
      </c>
      <c r="G18" s="466"/>
      <c r="H18" s="467"/>
      <c r="I18" s="467"/>
      <c r="J18" s="466"/>
      <c r="K18" s="466"/>
      <c r="L18" s="466"/>
      <c r="M18" s="466"/>
      <c r="N18" s="466"/>
      <c r="O18" s="466"/>
      <c r="P18" s="466"/>
      <c r="Q18" s="466"/>
      <c r="R18" s="466"/>
      <c r="S18" s="466"/>
      <c r="T18" s="466"/>
      <c r="U18" s="466"/>
      <c r="V18" s="466"/>
      <c r="W18" s="466"/>
      <c r="X18" s="466"/>
      <c r="Y18" s="466"/>
      <c r="Z18" s="468"/>
    </row>
    <row r="19" spans="2:27" ht="15.75" customHeight="1" thickBot="1" x14ac:dyDescent="0.25"/>
    <row r="20" spans="2:27" ht="15.75" customHeight="1" thickBot="1" x14ac:dyDescent="0.25">
      <c r="B20" s="622" t="s">
        <v>300</v>
      </c>
      <c r="C20" s="645"/>
      <c r="D20" s="645"/>
      <c r="E20" s="645"/>
      <c r="F20" s="645"/>
      <c r="G20" s="645"/>
      <c r="H20" s="645"/>
      <c r="I20" s="645"/>
      <c r="J20" s="645"/>
      <c r="K20" s="645"/>
      <c r="L20" s="645"/>
      <c r="M20" s="645"/>
      <c r="N20" s="645"/>
      <c r="O20" s="645"/>
      <c r="P20" s="645"/>
      <c r="Q20" s="645"/>
      <c r="R20" s="645"/>
      <c r="S20" s="645"/>
      <c r="T20" s="645"/>
      <c r="U20" s="645"/>
      <c r="V20" s="645"/>
      <c r="W20" s="645"/>
      <c r="X20" s="645"/>
      <c r="Y20" s="645"/>
      <c r="Z20" s="645"/>
      <c r="AA20" s="623"/>
    </row>
    <row r="21" spans="2:27" ht="15.75" customHeight="1" thickBot="1" x14ac:dyDescent="0.25">
      <c r="B21" s="379"/>
      <c r="C21" s="478">
        <v>0.4</v>
      </c>
      <c r="D21" s="479">
        <v>0.5</v>
      </c>
      <c r="E21" s="479">
        <v>0.6</v>
      </c>
      <c r="F21" s="479">
        <v>0.7</v>
      </c>
      <c r="G21" s="479">
        <v>0.8</v>
      </c>
      <c r="H21" s="479">
        <v>0.9</v>
      </c>
      <c r="I21" s="479">
        <v>1</v>
      </c>
      <c r="J21" s="479">
        <v>1.1000000000000001</v>
      </c>
      <c r="K21" s="479">
        <v>1.2</v>
      </c>
      <c r="L21" s="479">
        <v>1.3</v>
      </c>
      <c r="M21" s="479">
        <v>1.4</v>
      </c>
      <c r="N21" s="479">
        <v>1.5</v>
      </c>
      <c r="O21" s="479">
        <v>1.6</v>
      </c>
      <c r="P21" s="479">
        <v>1.7</v>
      </c>
      <c r="Q21" s="479">
        <v>1.8</v>
      </c>
      <c r="R21" s="479">
        <v>1.9</v>
      </c>
      <c r="S21" s="479">
        <v>2</v>
      </c>
      <c r="T21" s="479">
        <v>2.1</v>
      </c>
      <c r="U21" s="479">
        <v>2.2000000000000002</v>
      </c>
      <c r="V21" s="479">
        <v>2.2999999999999998</v>
      </c>
      <c r="W21" s="479">
        <v>2.4</v>
      </c>
      <c r="X21" s="480">
        <v>2.5</v>
      </c>
      <c r="Y21" s="477">
        <v>2.6</v>
      </c>
      <c r="Z21" s="472">
        <v>2.7</v>
      </c>
      <c r="AA21" s="473">
        <v>2.8</v>
      </c>
    </row>
    <row r="22" spans="2:27" ht="15.75" customHeight="1" x14ac:dyDescent="0.2">
      <c r="B22" s="427">
        <v>1</v>
      </c>
      <c r="C22" s="380">
        <v>49.868480000000005</v>
      </c>
      <c r="D22" s="381">
        <v>55.559229999999999</v>
      </c>
      <c r="E22" s="381">
        <v>61.407570000000007</v>
      </c>
      <c r="F22" s="381">
        <v>67.098320000000001</v>
      </c>
      <c r="G22" s="381">
        <v>72.946659999999994</v>
      </c>
      <c r="H22" s="381">
        <v>78.637410000000003</v>
      </c>
      <c r="I22" s="381">
        <v>84.468240000000009</v>
      </c>
      <c r="J22" s="381">
        <v>90.158990000000003</v>
      </c>
      <c r="K22" s="381">
        <v>96.007329999999996</v>
      </c>
      <c r="L22" s="381">
        <v>101.69808</v>
      </c>
      <c r="M22" s="381">
        <v>107.52891</v>
      </c>
      <c r="N22" s="381">
        <v>113.23717000000001</v>
      </c>
      <c r="O22" s="381">
        <v>119.06800000000001</v>
      </c>
      <c r="P22" s="381">
        <v>122.32485999999999</v>
      </c>
      <c r="Q22" s="381">
        <v>125.56421</v>
      </c>
      <c r="R22" s="381">
        <v>128.82106999999999</v>
      </c>
      <c r="S22" s="381">
        <v>132.07793000000001</v>
      </c>
      <c r="T22" s="381">
        <v>135.31727999999998</v>
      </c>
      <c r="U22" s="381">
        <v>138.57414</v>
      </c>
      <c r="V22" s="381">
        <v>141.81348999999997</v>
      </c>
      <c r="W22" s="381">
        <v>145.07034999999999</v>
      </c>
      <c r="X22" s="381">
        <v>148.30969999999999</v>
      </c>
      <c r="Y22" s="381">
        <v>151.56656000000001</v>
      </c>
      <c r="Z22" s="381">
        <v>154.80590999999998</v>
      </c>
      <c r="AA22" s="474">
        <v>158.06277</v>
      </c>
    </row>
    <row r="23" spans="2:27" ht="15.75" customHeight="1" x14ac:dyDescent="0.2">
      <c r="B23" s="428">
        <v>1.2</v>
      </c>
      <c r="C23" s="383">
        <v>53.773210000000006</v>
      </c>
      <c r="D23" s="384">
        <v>60.111829999999991</v>
      </c>
      <c r="E23" s="384">
        <v>66.432939999999988</v>
      </c>
      <c r="F23" s="384">
        <v>72.946659999999994</v>
      </c>
      <c r="G23" s="384">
        <v>79.267769999999999</v>
      </c>
      <c r="H23" s="384">
        <v>85.606390000000005</v>
      </c>
      <c r="I23" s="384">
        <v>92.10260000000001</v>
      </c>
      <c r="J23" s="384">
        <v>98.441219999999987</v>
      </c>
      <c r="K23" s="384">
        <v>104.79735000000001</v>
      </c>
      <c r="L23" s="384">
        <v>111.27605000000001</v>
      </c>
      <c r="M23" s="384">
        <v>117.61467</v>
      </c>
      <c r="N23" s="384">
        <v>123.97079999999998</v>
      </c>
      <c r="O23" s="384">
        <v>130.4495</v>
      </c>
      <c r="P23" s="384">
        <v>133.70635999999999</v>
      </c>
      <c r="Q23" s="384">
        <v>136.96321999999998</v>
      </c>
      <c r="R23" s="384">
        <v>140.18506000000002</v>
      </c>
      <c r="S23" s="384">
        <v>143.44192000000001</v>
      </c>
      <c r="T23" s="384">
        <v>146.69878</v>
      </c>
      <c r="U23" s="384">
        <v>149.95564000000002</v>
      </c>
      <c r="V23" s="384">
        <v>153.19498999999999</v>
      </c>
      <c r="W23" s="384">
        <v>156.43433999999999</v>
      </c>
      <c r="X23" s="384">
        <v>159.70871</v>
      </c>
      <c r="Y23" s="384">
        <v>162.94806000000003</v>
      </c>
      <c r="Z23" s="384">
        <v>166.18741</v>
      </c>
      <c r="AA23" s="475">
        <v>169.42676</v>
      </c>
    </row>
    <row r="24" spans="2:27" ht="15.75" customHeight="1" x14ac:dyDescent="0.2">
      <c r="B24" s="428">
        <v>1.4</v>
      </c>
      <c r="C24" s="383">
        <v>57.677939999999992</v>
      </c>
      <c r="D24" s="384">
        <v>64.646919999999994</v>
      </c>
      <c r="E24" s="384">
        <v>71.650919999999999</v>
      </c>
      <c r="F24" s="384">
        <v>81.77170000000001</v>
      </c>
      <c r="G24" s="384">
        <v>87.322369999999992</v>
      </c>
      <c r="H24" s="384">
        <v>94.448939999999993</v>
      </c>
      <c r="I24" s="384">
        <v>101.57551000000001</v>
      </c>
      <c r="J24" s="384">
        <v>108.85966999999999</v>
      </c>
      <c r="K24" s="384">
        <v>113.70993999999999</v>
      </c>
      <c r="L24" s="384">
        <v>125.5467</v>
      </c>
      <c r="M24" s="384">
        <v>132.79584</v>
      </c>
      <c r="N24" s="384">
        <v>140.06248999999997</v>
      </c>
      <c r="O24" s="384">
        <v>147.32914000000002</v>
      </c>
      <c r="P24" s="384">
        <v>150.70856999999998</v>
      </c>
      <c r="Q24" s="384">
        <v>152.61715999999998</v>
      </c>
      <c r="R24" s="384">
        <v>154.43819999999999</v>
      </c>
      <c r="S24" s="384">
        <v>157.74759</v>
      </c>
      <c r="T24" s="384">
        <v>161.07449</v>
      </c>
      <c r="U24" s="384">
        <v>164.38387999999998</v>
      </c>
      <c r="V24" s="384">
        <v>167.69327000000001</v>
      </c>
      <c r="W24" s="384">
        <v>171.00265999999999</v>
      </c>
      <c r="X24" s="384">
        <v>174.32956000000001</v>
      </c>
      <c r="Y24" s="384">
        <v>177.63895000000002</v>
      </c>
      <c r="Z24" s="384">
        <v>181.10593000000003</v>
      </c>
      <c r="AA24" s="475">
        <v>184.41531999999998</v>
      </c>
    </row>
    <row r="25" spans="2:27" ht="15.75" customHeight="1" x14ac:dyDescent="0.2">
      <c r="B25" s="428">
        <v>1.6</v>
      </c>
      <c r="C25" s="383">
        <v>61.407570000000007</v>
      </c>
      <c r="D25" s="384">
        <v>69.041930000000008</v>
      </c>
      <c r="E25" s="384">
        <v>76.693799999999996</v>
      </c>
      <c r="F25" s="384">
        <v>85.991609999999994</v>
      </c>
      <c r="G25" s="384">
        <v>95.604599999999991</v>
      </c>
      <c r="H25" s="384">
        <v>101.57551000000001</v>
      </c>
      <c r="I25" s="384">
        <v>111.50368</v>
      </c>
      <c r="J25" s="384">
        <v>117.14190000000002</v>
      </c>
      <c r="K25" s="384">
        <v>122.49995999999999</v>
      </c>
      <c r="L25" s="384">
        <v>135.33479000000003</v>
      </c>
      <c r="M25" s="384">
        <v>143.26682</v>
      </c>
      <c r="N25" s="384">
        <v>152.65218000000002</v>
      </c>
      <c r="O25" s="384">
        <v>160.68926999999999</v>
      </c>
      <c r="P25" s="384">
        <v>162.52781999999999</v>
      </c>
      <c r="Q25" s="384">
        <v>164.29633000000001</v>
      </c>
      <c r="R25" s="384">
        <v>166.04732999999999</v>
      </c>
      <c r="S25" s="384">
        <v>171.00265999999999</v>
      </c>
      <c r="T25" s="384">
        <v>172.64859999999999</v>
      </c>
      <c r="U25" s="384">
        <v>175.97549999999998</v>
      </c>
      <c r="V25" s="384">
        <v>179.28489000000002</v>
      </c>
      <c r="W25" s="384">
        <v>182.61179000000001</v>
      </c>
      <c r="X25" s="384">
        <v>185.90367000000001</v>
      </c>
      <c r="Y25" s="384">
        <v>189.21305999999998</v>
      </c>
      <c r="Z25" s="384">
        <v>192.53995999999998</v>
      </c>
      <c r="AA25" s="475">
        <v>195.84934999999999</v>
      </c>
    </row>
    <row r="26" spans="2:27" ht="15.75" customHeight="1" x14ac:dyDescent="0.2">
      <c r="B26" s="428">
        <v>1.8</v>
      </c>
      <c r="C26" s="383">
        <v>65.312299999999993</v>
      </c>
      <c r="D26" s="384">
        <v>73.594530000000006</v>
      </c>
      <c r="E26" s="384">
        <v>81.87675999999999</v>
      </c>
      <c r="F26" s="384">
        <v>91.962520000000012</v>
      </c>
      <c r="G26" s="384">
        <v>100.40234</v>
      </c>
      <c r="H26" s="384">
        <v>108.70208</v>
      </c>
      <c r="I26" s="384">
        <v>117.14190000000002</v>
      </c>
      <c r="J26" s="384">
        <v>125.59923000000001</v>
      </c>
      <c r="K26" s="384">
        <v>131.43006</v>
      </c>
      <c r="L26" s="384">
        <v>145.29798</v>
      </c>
      <c r="M26" s="384">
        <v>153.75530999999998</v>
      </c>
      <c r="N26" s="384">
        <v>162.37023000000002</v>
      </c>
      <c r="O26" s="384">
        <v>170.98515</v>
      </c>
      <c r="P26" s="384">
        <v>174.36458000000002</v>
      </c>
      <c r="Q26" s="384">
        <v>176.02803</v>
      </c>
      <c r="R26" s="384">
        <v>177.63895000000002</v>
      </c>
      <c r="S26" s="384">
        <v>182.71684999999999</v>
      </c>
      <c r="T26" s="384">
        <v>184.25773000000001</v>
      </c>
      <c r="U26" s="384">
        <v>187.58463</v>
      </c>
      <c r="V26" s="384">
        <v>190.89401999999998</v>
      </c>
      <c r="W26" s="384">
        <v>194.20340999999999</v>
      </c>
      <c r="X26" s="384">
        <v>197.5128</v>
      </c>
      <c r="Y26" s="384">
        <v>200.83969999999999</v>
      </c>
      <c r="Z26" s="384">
        <v>204.14909000000003</v>
      </c>
      <c r="AA26" s="475">
        <v>207.45848000000001</v>
      </c>
    </row>
    <row r="27" spans="2:27" ht="15.75" customHeight="1" x14ac:dyDescent="0.2">
      <c r="B27" s="428">
        <v>2</v>
      </c>
      <c r="C27" s="383">
        <v>69.199520000000007</v>
      </c>
      <c r="D27" s="384">
        <v>78.147130000000004</v>
      </c>
      <c r="E27" s="384">
        <v>86.90213</v>
      </c>
      <c r="F27" s="384">
        <v>95.849740000000011</v>
      </c>
      <c r="G27" s="384">
        <v>104.79735000000001</v>
      </c>
      <c r="H27" s="384">
        <v>113.55234999999998</v>
      </c>
      <c r="I27" s="384">
        <v>122.49995999999999</v>
      </c>
      <c r="J27" s="384">
        <v>131.43006</v>
      </c>
      <c r="K27" s="384">
        <v>140.18506000000002</v>
      </c>
      <c r="L27" s="384">
        <v>155.08606999999998</v>
      </c>
      <c r="M27" s="384">
        <v>164.38387999999998</v>
      </c>
      <c r="N27" s="384">
        <v>173.50659000000002</v>
      </c>
      <c r="O27" s="384">
        <v>182.80440000000002</v>
      </c>
      <c r="P27" s="384">
        <v>186.18383</v>
      </c>
      <c r="Q27" s="384">
        <v>187.74222</v>
      </c>
      <c r="R27" s="384">
        <v>189.21305999999998</v>
      </c>
      <c r="S27" s="384">
        <v>194.43104000000002</v>
      </c>
      <c r="T27" s="384">
        <v>195.84934999999999</v>
      </c>
      <c r="U27" s="384">
        <v>199.17624999999998</v>
      </c>
      <c r="V27" s="384">
        <v>202.46813</v>
      </c>
      <c r="W27" s="384">
        <v>205.79503</v>
      </c>
      <c r="X27" s="384">
        <v>209.12193000000002</v>
      </c>
      <c r="Y27" s="384">
        <v>212.41381000000001</v>
      </c>
      <c r="Z27" s="384">
        <v>215.74071000000001</v>
      </c>
      <c r="AA27" s="475">
        <v>219.05010000000001</v>
      </c>
    </row>
    <row r="28" spans="2:27" ht="15.75" customHeight="1" x14ac:dyDescent="0.2">
      <c r="B28" s="428">
        <v>2.2000000000000002</v>
      </c>
      <c r="C28" s="383">
        <v>73.104249999999993</v>
      </c>
      <c r="D28" s="384">
        <v>82.50712</v>
      </c>
      <c r="E28" s="384">
        <v>92.10260000000001</v>
      </c>
      <c r="F28" s="384">
        <v>101.54049000000001</v>
      </c>
      <c r="G28" s="384">
        <v>111.11846</v>
      </c>
      <c r="H28" s="384">
        <v>120.53884000000001</v>
      </c>
      <c r="I28" s="384">
        <v>130.13432</v>
      </c>
      <c r="J28" s="384">
        <v>139.53718999999998</v>
      </c>
      <c r="K28" s="384">
        <v>149.13266999999999</v>
      </c>
      <c r="L28" s="384">
        <v>161.72236000000001</v>
      </c>
      <c r="M28" s="384">
        <v>171.51045000000002</v>
      </c>
      <c r="N28" s="384">
        <v>181.10593000000003</v>
      </c>
      <c r="O28" s="384">
        <v>190.89401999999998</v>
      </c>
      <c r="P28" s="384">
        <v>194.20340999999999</v>
      </c>
      <c r="Q28" s="384">
        <v>197.5128</v>
      </c>
      <c r="R28" s="384">
        <v>200.83969999999999</v>
      </c>
      <c r="S28" s="384">
        <v>204.14909000000003</v>
      </c>
      <c r="T28" s="384">
        <v>207.45848000000001</v>
      </c>
      <c r="U28" s="384">
        <v>210.78538</v>
      </c>
      <c r="V28" s="384">
        <v>214.09477000000001</v>
      </c>
      <c r="W28" s="384">
        <v>217.22906</v>
      </c>
      <c r="X28" s="384">
        <v>220.53844999999998</v>
      </c>
      <c r="Y28" s="384">
        <v>223.86534999999998</v>
      </c>
      <c r="Z28" s="384">
        <v>227.17474000000001</v>
      </c>
      <c r="AA28" s="475">
        <v>230.48412999999999</v>
      </c>
    </row>
    <row r="29" spans="2:27" ht="15.75" customHeight="1" x14ac:dyDescent="0.2">
      <c r="B29" s="428">
        <v>2.4</v>
      </c>
      <c r="C29" s="383">
        <v>77.008979999999994</v>
      </c>
      <c r="D29" s="384">
        <v>87.07723</v>
      </c>
      <c r="E29" s="384">
        <v>97.145479999999992</v>
      </c>
      <c r="F29" s="384">
        <v>107.38883</v>
      </c>
      <c r="G29" s="384">
        <v>117.45707999999999</v>
      </c>
      <c r="H29" s="384">
        <v>130.08179000000001</v>
      </c>
      <c r="I29" s="384">
        <v>143.26682</v>
      </c>
      <c r="J29" s="384">
        <v>150.77861000000001</v>
      </c>
      <c r="K29" s="384">
        <v>157.90518</v>
      </c>
      <c r="L29" s="384">
        <v>168.13101999999998</v>
      </c>
      <c r="M29" s="384">
        <v>178.21678</v>
      </c>
      <c r="N29" s="384">
        <v>188.28503000000001</v>
      </c>
      <c r="O29" s="384">
        <v>198.51087000000001</v>
      </c>
      <c r="P29" s="384">
        <v>201.76773</v>
      </c>
      <c r="Q29" s="384">
        <v>204.84949</v>
      </c>
      <c r="R29" s="384">
        <v>208.10634999999999</v>
      </c>
      <c r="S29" s="384">
        <v>211.34570000000002</v>
      </c>
      <c r="T29" s="384">
        <v>214.60256000000001</v>
      </c>
      <c r="U29" s="384">
        <v>217.84191000000001</v>
      </c>
      <c r="V29" s="384">
        <v>221.09876999999997</v>
      </c>
      <c r="W29" s="384">
        <v>224.35562999999996</v>
      </c>
      <c r="X29" s="384">
        <v>227.59497999999999</v>
      </c>
      <c r="Y29" s="384">
        <v>230.85183999999998</v>
      </c>
      <c r="Z29" s="384">
        <v>234.09119000000001</v>
      </c>
      <c r="AA29" s="475">
        <v>237.34805</v>
      </c>
    </row>
    <row r="30" spans="2:27" ht="15.75" customHeight="1" x14ac:dyDescent="0.2">
      <c r="B30" s="428">
        <v>2.6</v>
      </c>
      <c r="C30" s="383">
        <v>80.913709999999995</v>
      </c>
      <c r="D30" s="384">
        <v>91.629829999999998</v>
      </c>
      <c r="E30" s="384">
        <v>102.34595</v>
      </c>
      <c r="F30" s="384">
        <v>113.06206999999999</v>
      </c>
      <c r="G30" s="384">
        <v>123.77819</v>
      </c>
      <c r="H30" s="384">
        <v>137.19084999999998</v>
      </c>
      <c r="I30" s="384">
        <v>148.29219000000001</v>
      </c>
      <c r="J30" s="384">
        <v>159.23594</v>
      </c>
      <c r="K30" s="384">
        <v>166.85279</v>
      </c>
      <c r="L30" s="384">
        <v>177.56890999999999</v>
      </c>
      <c r="M30" s="384">
        <v>188.28503000000001</v>
      </c>
      <c r="N30" s="384">
        <v>199.00115000000002</v>
      </c>
      <c r="O30" s="384">
        <v>209.71727000000001</v>
      </c>
      <c r="P30" s="384">
        <v>212.97412999999997</v>
      </c>
      <c r="Q30" s="384">
        <v>216.23098999999999</v>
      </c>
      <c r="R30" s="384">
        <v>219.47033999999999</v>
      </c>
      <c r="S30" s="384">
        <v>222.70968999999997</v>
      </c>
      <c r="T30" s="384">
        <v>225.96655000000001</v>
      </c>
      <c r="U30" s="384">
        <v>229.22341</v>
      </c>
      <c r="V30" s="384">
        <v>232.46275999999997</v>
      </c>
      <c r="W30" s="384">
        <v>235.70211</v>
      </c>
      <c r="X30" s="384">
        <v>238.97647999999998</v>
      </c>
      <c r="Y30" s="384">
        <v>242.21583000000001</v>
      </c>
      <c r="Z30" s="384">
        <v>245.47269</v>
      </c>
      <c r="AA30" s="475">
        <v>248.71203999999997</v>
      </c>
    </row>
    <row r="31" spans="2:27" ht="15.75" customHeight="1" x14ac:dyDescent="0.2">
      <c r="B31" s="428">
        <v>2.8</v>
      </c>
      <c r="C31" s="383">
        <v>84.783420000000007</v>
      </c>
      <c r="D31" s="384">
        <v>96.182429999999997</v>
      </c>
      <c r="E31" s="384">
        <v>107.52891</v>
      </c>
      <c r="F31" s="384">
        <v>118.92792</v>
      </c>
      <c r="G31" s="384">
        <v>130.13432</v>
      </c>
      <c r="H31" s="384">
        <v>144.31742</v>
      </c>
      <c r="I31" s="384">
        <v>155.92655000000002</v>
      </c>
      <c r="J31" s="384">
        <v>167.51817</v>
      </c>
      <c r="K31" s="384">
        <v>175.60779000000002</v>
      </c>
      <c r="L31" s="384">
        <v>186.98929000000001</v>
      </c>
      <c r="M31" s="384">
        <v>198.35328000000001</v>
      </c>
      <c r="N31" s="384">
        <v>209.71727000000001</v>
      </c>
      <c r="O31" s="384">
        <v>221.09876999999997</v>
      </c>
      <c r="P31" s="384">
        <v>224.35562999999996</v>
      </c>
      <c r="Q31" s="384">
        <v>227.59497999999999</v>
      </c>
      <c r="R31" s="384">
        <v>230.85183999999998</v>
      </c>
      <c r="S31" s="384">
        <v>234.09119000000001</v>
      </c>
      <c r="T31" s="384">
        <v>237.34805</v>
      </c>
      <c r="U31" s="384">
        <v>240.58740000000003</v>
      </c>
      <c r="V31" s="384">
        <v>243.84425999999996</v>
      </c>
      <c r="W31" s="384">
        <v>247.08361000000005</v>
      </c>
      <c r="X31" s="384">
        <v>250.34046999999998</v>
      </c>
      <c r="Y31" s="384">
        <v>253.59733</v>
      </c>
      <c r="Z31" s="384">
        <v>256.83668</v>
      </c>
      <c r="AA31" s="475">
        <v>259.91844000000003</v>
      </c>
    </row>
    <row r="32" spans="2:27" ht="15.75" customHeight="1" x14ac:dyDescent="0.2">
      <c r="B32" s="428">
        <v>3</v>
      </c>
      <c r="C32" s="383">
        <v>88.548069999999996</v>
      </c>
      <c r="D32" s="384">
        <v>100.54242000000001</v>
      </c>
      <c r="E32" s="384">
        <v>112.57179000000002</v>
      </c>
      <c r="F32" s="384">
        <v>124.60115999999999</v>
      </c>
      <c r="G32" s="384">
        <v>136.63052999999999</v>
      </c>
      <c r="H32" s="384">
        <v>151.4615</v>
      </c>
      <c r="I32" s="384">
        <v>166.92282999999998</v>
      </c>
      <c r="J32" s="384">
        <v>175.97549999999998</v>
      </c>
      <c r="K32" s="384">
        <v>184.53788999999998</v>
      </c>
      <c r="L32" s="384">
        <v>196.58476999999999</v>
      </c>
      <c r="M32" s="384">
        <v>208.59663</v>
      </c>
      <c r="N32" s="384">
        <v>220.43338999999997</v>
      </c>
      <c r="O32" s="384">
        <v>232.46275999999997</v>
      </c>
      <c r="P32" s="384">
        <v>235.70211</v>
      </c>
      <c r="Q32" s="384">
        <v>238.97647999999998</v>
      </c>
      <c r="R32" s="384">
        <v>242.21583000000001</v>
      </c>
      <c r="S32" s="384">
        <v>245.47269</v>
      </c>
      <c r="T32" s="384">
        <v>248.71203999999997</v>
      </c>
      <c r="U32" s="384">
        <v>251.96890000000002</v>
      </c>
      <c r="V32" s="384">
        <v>255.20824999999999</v>
      </c>
      <c r="W32" s="384">
        <v>258.30752000000001</v>
      </c>
      <c r="X32" s="384">
        <v>261.54687000000001</v>
      </c>
      <c r="Y32" s="384">
        <v>264.78621999999996</v>
      </c>
      <c r="Z32" s="384">
        <v>268.06058999999999</v>
      </c>
      <c r="AA32" s="475">
        <v>271.29993999999999</v>
      </c>
    </row>
    <row r="33" spans="2:28" ht="15.75" customHeight="1" x14ac:dyDescent="0.2">
      <c r="B33" s="428">
        <v>3.2</v>
      </c>
      <c r="C33" s="383">
        <v>93.64806999999999</v>
      </c>
      <c r="D33" s="384">
        <v>105.64242</v>
      </c>
      <c r="E33" s="384">
        <v>117.67179000000002</v>
      </c>
      <c r="F33" s="384">
        <v>129.70115999999999</v>
      </c>
      <c r="G33" s="384">
        <v>141.73053000000002</v>
      </c>
      <c r="H33" s="384">
        <v>156.5615</v>
      </c>
      <c r="I33" s="384">
        <v>172.02283</v>
      </c>
      <c r="J33" s="384">
        <v>181.07550000000001</v>
      </c>
      <c r="K33" s="384">
        <v>189.63789</v>
      </c>
      <c r="L33" s="384">
        <v>201.68476999999999</v>
      </c>
      <c r="M33" s="384">
        <v>213.69663</v>
      </c>
      <c r="N33" s="384">
        <v>225.53338999999997</v>
      </c>
      <c r="O33" s="384">
        <v>237.56275999999997</v>
      </c>
      <c r="P33" s="384">
        <v>240.80211</v>
      </c>
      <c r="Q33" s="384">
        <v>244.07647999999998</v>
      </c>
      <c r="R33" s="384">
        <v>247.31583000000001</v>
      </c>
      <c r="S33" s="384">
        <v>250.57268999999999</v>
      </c>
      <c r="T33" s="384">
        <v>253.81204</v>
      </c>
      <c r="U33" s="384">
        <v>257.06890000000004</v>
      </c>
      <c r="V33" s="384">
        <v>260.30824999999999</v>
      </c>
      <c r="W33" s="384">
        <v>263.40752000000003</v>
      </c>
      <c r="X33" s="384">
        <v>266.64686999999998</v>
      </c>
      <c r="Y33" s="384">
        <v>269.88621999999998</v>
      </c>
      <c r="Z33" s="384">
        <v>273.16059000000001</v>
      </c>
      <c r="AA33" s="475">
        <v>277.07059000000004</v>
      </c>
      <c r="AB33" s="470"/>
    </row>
    <row r="34" spans="2:28" ht="15.75" customHeight="1" x14ac:dyDescent="0.2">
      <c r="B34" s="428">
        <v>3.4</v>
      </c>
      <c r="C34" s="383">
        <v>110.66999999999999</v>
      </c>
      <c r="D34" s="384">
        <v>123.301</v>
      </c>
      <c r="E34" s="384">
        <v>135.93199999999999</v>
      </c>
      <c r="F34" s="384">
        <v>148.56299999999999</v>
      </c>
      <c r="G34" s="384">
        <v>164.13499999999999</v>
      </c>
      <c r="H34" s="384">
        <v>180.36999999999998</v>
      </c>
      <c r="I34" s="384">
        <v>189.87299999999999</v>
      </c>
      <c r="J34" s="384">
        <v>198.86600000000001</v>
      </c>
      <c r="K34" s="384">
        <v>211.51400000000001</v>
      </c>
      <c r="L34" s="384">
        <v>224.12799999999999</v>
      </c>
      <c r="M34" s="384">
        <v>236.55500000000001</v>
      </c>
      <c r="N34" s="384">
        <v>249.18600000000001</v>
      </c>
      <c r="O34" s="384">
        <v>261.392</v>
      </c>
      <c r="P34" s="384">
        <v>274.21000000000004</v>
      </c>
      <c r="Q34" s="384">
        <v>287.65699999999998</v>
      </c>
      <c r="R34" s="384">
        <v>301.78399999999999</v>
      </c>
      <c r="S34" s="384">
        <v>316.625</v>
      </c>
      <c r="T34" s="384">
        <v>329.08600000000001</v>
      </c>
      <c r="U34" s="384">
        <v>342.03999999999996</v>
      </c>
      <c r="V34" s="384">
        <v>355.52099999999996</v>
      </c>
      <c r="W34" s="384">
        <v>369.529</v>
      </c>
      <c r="X34" s="384">
        <v>384.11499999999995</v>
      </c>
      <c r="Y34" s="384">
        <v>399.279</v>
      </c>
      <c r="Z34" s="384">
        <v>415.03799999999995</v>
      </c>
      <c r="AA34" s="475">
        <v>418.94799999999998</v>
      </c>
      <c r="AB34" s="470"/>
    </row>
    <row r="35" spans="2:28" ht="15.75" customHeight="1" x14ac:dyDescent="0.2">
      <c r="B35" s="428">
        <v>3.6</v>
      </c>
      <c r="C35" s="383">
        <v>115.94</v>
      </c>
      <c r="D35" s="384">
        <v>129.21700000000001</v>
      </c>
      <c r="E35" s="384">
        <v>142.477</v>
      </c>
      <c r="F35" s="384">
        <v>155.73699999999999</v>
      </c>
      <c r="G35" s="384">
        <v>172.09100000000001</v>
      </c>
      <c r="H35" s="384">
        <v>189.125</v>
      </c>
      <c r="I35" s="384">
        <v>199.12099999999998</v>
      </c>
      <c r="J35" s="384">
        <v>208.55600000000001</v>
      </c>
      <c r="K35" s="384">
        <v>221.833</v>
      </c>
      <c r="L35" s="384">
        <v>235.07599999999999</v>
      </c>
      <c r="M35" s="384">
        <v>248.13200000000001</v>
      </c>
      <c r="N35" s="384">
        <v>261.392</v>
      </c>
      <c r="O35" s="384">
        <v>274.21000000000004</v>
      </c>
      <c r="P35" s="384">
        <v>287.65699999999998</v>
      </c>
      <c r="Q35" s="384">
        <v>301.78399999999999</v>
      </c>
      <c r="R35" s="384">
        <v>316.625</v>
      </c>
      <c r="S35" s="384">
        <v>332.197</v>
      </c>
      <c r="T35" s="384">
        <v>345.28700000000003</v>
      </c>
      <c r="U35" s="384">
        <v>358.887</v>
      </c>
      <c r="V35" s="384">
        <v>373.048</v>
      </c>
      <c r="W35" s="384">
        <v>387.75299999999999</v>
      </c>
      <c r="X35" s="384">
        <v>403.07</v>
      </c>
      <c r="Y35" s="384">
        <v>418.98200000000003</v>
      </c>
      <c r="Z35" s="384">
        <v>435.53999999999996</v>
      </c>
      <c r="AA35" s="475">
        <v>439.45</v>
      </c>
      <c r="AB35" s="470"/>
    </row>
    <row r="36" spans="2:28" ht="15.75" customHeight="1" x14ac:dyDescent="0.2">
      <c r="B36" s="428">
        <v>3.8</v>
      </c>
      <c r="C36" s="383">
        <v>121.48199999999999</v>
      </c>
      <c r="D36" s="384">
        <v>135.422</v>
      </c>
      <c r="E36" s="384">
        <v>149.345</v>
      </c>
      <c r="F36" s="384">
        <v>163.268</v>
      </c>
      <c r="G36" s="384">
        <v>180.43799999999999</v>
      </c>
      <c r="H36" s="384">
        <v>198.339</v>
      </c>
      <c r="I36" s="384">
        <v>208.81099999999998</v>
      </c>
      <c r="J36" s="384">
        <v>218.72199999999998</v>
      </c>
      <c r="K36" s="384">
        <v>232.679</v>
      </c>
      <c r="L36" s="384">
        <v>246.58500000000001</v>
      </c>
      <c r="M36" s="384">
        <v>260.28700000000003</v>
      </c>
      <c r="N36" s="384">
        <v>274.21000000000004</v>
      </c>
      <c r="O36" s="384">
        <v>287.65699999999998</v>
      </c>
      <c r="P36" s="384">
        <v>301.78399999999999</v>
      </c>
      <c r="Q36" s="384">
        <v>316.625</v>
      </c>
      <c r="R36" s="384">
        <v>332.197</v>
      </c>
      <c r="S36" s="384">
        <v>348.55099999999999</v>
      </c>
      <c r="T36" s="384">
        <v>362.28700000000003</v>
      </c>
      <c r="U36" s="384">
        <v>376.584</v>
      </c>
      <c r="V36" s="384">
        <v>391.44199999999995</v>
      </c>
      <c r="W36" s="384">
        <v>406.89499999999998</v>
      </c>
      <c r="X36" s="384">
        <v>422.96000000000004</v>
      </c>
      <c r="Y36" s="384">
        <v>439.67099999999999</v>
      </c>
      <c r="Z36" s="384">
        <v>457.06200000000001</v>
      </c>
      <c r="AA36" s="475">
        <v>460.97200000000004</v>
      </c>
      <c r="AB36" s="470"/>
    </row>
    <row r="37" spans="2:28" ht="15.75" customHeight="1" x14ac:dyDescent="0.2">
      <c r="B37" s="428">
        <v>4</v>
      </c>
      <c r="C37" s="383">
        <v>127.313</v>
      </c>
      <c r="D37" s="384">
        <v>141.93299999999999</v>
      </c>
      <c r="E37" s="384">
        <v>156.553</v>
      </c>
      <c r="F37" s="384">
        <v>171.173</v>
      </c>
      <c r="G37" s="384">
        <v>189.20999999999998</v>
      </c>
      <c r="H37" s="384">
        <v>207.99499999999998</v>
      </c>
      <c r="I37" s="384">
        <v>218.99399999999997</v>
      </c>
      <c r="J37" s="384">
        <v>229.41499999999996</v>
      </c>
      <c r="K37" s="384">
        <v>244.05199999999999</v>
      </c>
      <c r="L37" s="384">
        <v>258.65500000000003</v>
      </c>
      <c r="M37" s="384">
        <v>273.03700000000003</v>
      </c>
      <c r="N37" s="384">
        <v>287.65699999999998</v>
      </c>
      <c r="O37" s="384">
        <v>301.78399999999999</v>
      </c>
      <c r="P37" s="384">
        <v>316.625</v>
      </c>
      <c r="Q37" s="384">
        <v>332.197</v>
      </c>
      <c r="R37" s="384">
        <v>348.55099999999999</v>
      </c>
      <c r="S37" s="384">
        <v>365.721</v>
      </c>
      <c r="T37" s="384">
        <v>380.154</v>
      </c>
      <c r="U37" s="384">
        <v>395.14799999999997</v>
      </c>
      <c r="V37" s="384">
        <v>410.75400000000002</v>
      </c>
      <c r="W37" s="384">
        <v>426.98899999999998</v>
      </c>
      <c r="X37" s="384">
        <v>443.85299999999995</v>
      </c>
      <c r="Y37" s="384">
        <v>461.41399999999999</v>
      </c>
      <c r="Z37" s="384">
        <v>479.65499999999997</v>
      </c>
      <c r="AA37" s="475">
        <v>483.56499999999994</v>
      </c>
      <c r="AB37" s="470"/>
    </row>
    <row r="38" spans="2:28" ht="15.75" customHeight="1" x14ac:dyDescent="0.2">
      <c r="B38" s="428">
        <v>4.2</v>
      </c>
      <c r="C38" s="383">
        <v>133.416</v>
      </c>
      <c r="D38" s="384">
        <v>148.767</v>
      </c>
      <c r="E38" s="384">
        <v>164.11799999999999</v>
      </c>
      <c r="F38" s="384">
        <v>179.48599999999999</v>
      </c>
      <c r="G38" s="384">
        <v>198.40699999999998</v>
      </c>
      <c r="H38" s="384">
        <v>218.14399999999998</v>
      </c>
      <c r="I38" s="384">
        <v>229.68700000000001</v>
      </c>
      <c r="J38" s="384">
        <v>240.61799999999997</v>
      </c>
      <c r="K38" s="384">
        <v>256.00299999999999</v>
      </c>
      <c r="L38" s="384">
        <v>271.32</v>
      </c>
      <c r="M38" s="384">
        <v>286.43299999999999</v>
      </c>
      <c r="N38" s="384">
        <v>301.78399999999999</v>
      </c>
      <c r="O38" s="384">
        <v>316.625</v>
      </c>
      <c r="P38" s="384">
        <v>332.197</v>
      </c>
      <c r="Q38" s="384">
        <v>348.55099999999999</v>
      </c>
      <c r="R38" s="384">
        <v>365.721</v>
      </c>
      <c r="S38" s="384">
        <v>383.75799999999998</v>
      </c>
      <c r="T38" s="384">
        <v>398.90499999999997</v>
      </c>
      <c r="U38" s="384">
        <v>414.66399999999999</v>
      </c>
      <c r="V38" s="384">
        <v>431.03500000000003</v>
      </c>
      <c r="W38" s="384">
        <v>448.06899999999996</v>
      </c>
      <c r="X38" s="384">
        <v>465.8</v>
      </c>
      <c r="Y38" s="384">
        <v>484.22799999999995</v>
      </c>
      <c r="Z38" s="384">
        <v>503.387</v>
      </c>
      <c r="AA38" s="475">
        <v>507.29700000000003</v>
      </c>
      <c r="AB38" s="470"/>
    </row>
    <row r="39" spans="2:28" ht="15.75" customHeight="1" x14ac:dyDescent="0.2">
      <c r="B39" s="428">
        <v>4.4000000000000004</v>
      </c>
      <c r="C39" s="383">
        <v>139.84200000000001</v>
      </c>
      <c r="D39" s="384">
        <v>155.958</v>
      </c>
      <c r="E39" s="384">
        <v>172.07399999999998</v>
      </c>
      <c r="F39" s="384">
        <v>188.19</v>
      </c>
      <c r="G39" s="384">
        <v>208.08</v>
      </c>
      <c r="H39" s="384">
        <v>228.786</v>
      </c>
      <c r="I39" s="384">
        <v>240.92399999999998</v>
      </c>
      <c r="J39" s="384">
        <v>252.399</v>
      </c>
      <c r="K39" s="384">
        <v>268.54899999999998</v>
      </c>
      <c r="L39" s="384">
        <v>284.63100000000003</v>
      </c>
      <c r="M39" s="384">
        <v>300.50900000000001</v>
      </c>
      <c r="N39" s="384">
        <v>316.625</v>
      </c>
      <c r="O39" s="384">
        <v>332.197</v>
      </c>
      <c r="P39" s="384">
        <v>348.55099999999999</v>
      </c>
      <c r="Q39" s="384">
        <v>365.721</v>
      </c>
      <c r="R39" s="384">
        <v>383.75799999999998</v>
      </c>
      <c r="S39" s="384">
        <v>402.69599999999997</v>
      </c>
      <c r="T39" s="384">
        <v>418.59099999999995</v>
      </c>
      <c r="U39" s="384">
        <v>435.13200000000001</v>
      </c>
      <c r="V39" s="384">
        <v>452.33599999999996</v>
      </c>
      <c r="W39" s="384">
        <v>470.22</v>
      </c>
      <c r="X39" s="384">
        <v>488.83499999999998</v>
      </c>
      <c r="Y39" s="384">
        <v>508.18099999999998</v>
      </c>
      <c r="Z39" s="384">
        <v>528.30899999999997</v>
      </c>
      <c r="AA39" s="475">
        <v>532.21899999999994</v>
      </c>
      <c r="AB39" s="470"/>
    </row>
    <row r="40" spans="2:28" ht="15.75" customHeight="1" thickBot="1" x14ac:dyDescent="0.25">
      <c r="B40" s="429">
        <v>4.5</v>
      </c>
      <c r="C40" s="386">
        <v>146.57399999999998</v>
      </c>
      <c r="D40" s="387">
        <v>163.506</v>
      </c>
      <c r="E40" s="387">
        <v>180.42099999999999</v>
      </c>
      <c r="F40" s="387">
        <v>197.35300000000001</v>
      </c>
      <c r="G40" s="387">
        <v>218.22900000000001</v>
      </c>
      <c r="H40" s="387">
        <v>239.97199999999998</v>
      </c>
      <c r="I40" s="387">
        <v>252.72199999999998</v>
      </c>
      <c r="J40" s="387">
        <v>264.75799999999998</v>
      </c>
      <c r="K40" s="387">
        <v>281.70699999999999</v>
      </c>
      <c r="L40" s="387">
        <v>298.62200000000001</v>
      </c>
      <c r="M40" s="387">
        <v>315.26499999999999</v>
      </c>
      <c r="N40" s="387">
        <v>332.197</v>
      </c>
      <c r="O40" s="387">
        <v>348.55099999999999</v>
      </c>
      <c r="P40" s="387">
        <v>365.721</v>
      </c>
      <c r="Q40" s="387">
        <v>383.75799999999998</v>
      </c>
      <c r="R40" s="387">
        <v>402.69599999999997</v>
      </c>
      <c r="S40" s="387">
        <v>422.56899999999996</v>
      </c>
      <c r="T40" s="387">
        <v>439.26299999999998</v>
      </c>
      <c r="U40" s="387">
        <v>456.637</v>
      </c>
      <c r="V40" s="387">
        <v>474.69100000000003</v>
      </c>
      <c r="W40" s="387">
        <v>493.47599999999994</v>
      </c>
      <c r="X40" s="387">
        <v>513.0089999999999</v>
      </c>
      <c r="Y40" s="387">
        <v>533.32400000000007</v>
      </c>
      <c r="Z40" s="387">
        <v>554.45499999999993</v>
      </c>
      <c r="AA40" s="476">
        <v>558.36500000000001</v>
      </c>
      <c r="AB40" s="470"/>
    </row>
    <row r="41" spans="2:28" ht="15.75" customHeight="1" thickBot="1" x14ac:dyDescent="0.25">
      <c r="B41" s="366"/>
      <c r="C41" s="366"/>
      <c r="D41" s="366"/>
      <c r="E41" s="366"/>
      <c r="F41" s="366"/>
      <c r="G41" s="366"/>
      <c r="H41" s="366"/>
      <c r="I41" s="366"/>
      <c r="J41" s="366"/>
    </row>
    <row r="42" spans="2:28" ht="15.75" customHeight="1" thickBot="1" x14ac:dyDescent="0.25">
      <c r="B42" s="622" t="s">
        <v>301</v>
      </c>
      <c r="C42" s="645"/>
      <c r="D42" s="645"/>
      <c r="E42" s="645"/>
      <c r="F42" s="645"/>
      <c r="G42" s="645"/>
      <c r="H42" s="645"/>
      <c r="I42" s="645"/>
      <c r="J42" s="645"/>
      <c r="K42" s="645"/>
      <c r="L42" s="645"/>
      <c r="M42" s="645"/>
      <c r="N42" s="645"/>
      <c r="O42" s="645"/>
      <c r="P42" s="645"/>
      <c r="Q42" s="645"/>
      <c r="R42" s="645"/>
      <c r="S42" s="645"/>
      <c r="T42" s="645"/>
      <c r="U42" s="645"/>
      <c r="V42" s="645"/>
      <c r="W42" s="645"/>
      <c r="X42" s="645"/>
      <c r="Y42" s="645"/>
      <c r="Z42" s="645"/>
      <c r="AA42" s="623"/>
    </row>
    <row r="43" spans="2:28" ht="15.75" customHeight="1" thickBot="1" x14ac:dyDescent="0.25">
      <c r="B43" s="481"/>
      <c r="C43" s="484">
        <v>0.4</v>
      </c>
      <c r="D43" s="485">
        <v>0.5</v>
      </c>
      <c r="E43" s="485">
        <v>0.6</v>
      </c>
      <c r="F43" s="485">
        <v>0.7</v>
      </c>
      <c r="G43" s="485">
        <v>0.8</v>
      </c>
      <c r="H43" s="485">
        <v>0.9</v>
      </c>
      <c r="I43" s="485">
        <v>1</v>
      </c>
      <c r="J43" s="485">
        <v>1.1000000000000001</v>
      </c>
      <c r="K43" s="485">
        <v>1.2</v>
      </c>
      <c r="L43" s="485">
        <v>1.3</v>
      </c>
      <c r="M43" s="485">
        <v>1.4</v>
      </c>
      <c r="N43" s="485">
        <v>1.5</v>
      </c>
      <c r="O43" s="485">
        <v>1.6</v>
      </c>
      <c r="P43" s="485">
        <v>1.7</v>
      </c>
      <c r="Q43" s="485">
        <v>1.8</v>
      </c>
      <c r="R43" s="485">
        <v>1.9</v>
      </c>
      <c r="S43" s="485">
        <v>2</v>
      </c>
      <c r="T43" s="485">
        <v>2.1</v>
      </c>
      <c r="U43" s="485">
        <v>2.2000000000000002</v>
      </c>
      <c r="V43" s="485">
        <v>2.2999999999999998</v>
      </c>
      <c r="W43" s="485">
        <v>2.4</v>
      </c>
      <c r="X43" s="485">
        <v>2.5</v>
      </c>
      <c r="Y43" s="485">
        <v>2.6</v>
      </c>
      <c r="Z43" s="485">
        <v>2.7</v>
      </c>
      <c r="AA43" s="486">
        <v>2.8</v>
      </c>
    </row>
    <row r="44" spans="2:28" ht="15.75" customHeight="1" x14ac:dyDescent="0.2">
      <c r="B44" s="482">
        <v>1</v>
      </c>
      <c r="C44" s="380">
        <v>55.73433</v>
      </c>
      <c r="D44" s="381">
        <v>62.09046</v>
      </c>
      <c r="E44" s="381">
        <v>68.639200000000002</v>
      </c>
      <c r="F44" s="381">
        <v>74.995329999999996</v>
      </c>
      <c r="G44" s="381">
        <v>81.526560000000003</v>
      </c>
      <c r="H44" s="381">
        <v>87.882689999999997</v>
      </c>
      <c r="I44" s="381">
        <v>94.396409999999989</v>
      </c>
      <c r="J44" s="381">
        <v>100.77005</v>
      </c>
      <c r="K44" s="381">
        <v>107.30128000000001</v>
      </c>
      <c r="L44" s="381">
        <v>113.65740999999998</v>
      </c>
      <c r="M44" s="381">
        <v>120.18864000000001</v>
      </c>
      <c r="N44" s="381">
        <v>126.56228</v>
      </c>
      <c r="O44" s="381">
        <v>133.07599999999999</v>
      </c>
      <c r="P44" s="381">
        <v>136.71807999999999</v>
      </c>
      <c r="Q44" s="381">
        <v>140.34264999999999</v>
      </c>
      <c r="R44" s="381">
        <v>143.96722</v>
      </c>
      <c r="S44" s="381">
        <v>147.60929999999999</v>
      </c>
      <c r="T44" s="381">
        <v>151.23387</v>
      </c>
      <c r="U44" s="381">
        <v>154.87595000000002</v>
      </c>
      <c r="V44" s="381">
        <v>158.50051999999999</v>
      </c>
      <c r="W44" s="381">
        <v>162.14259999999999</v>
      </c>
      <c r="X44" s="381">
        <v>165.76717000000002</v>
      </c>
      <c r="Y44" s="381">
        <v>169.40925000000001</v>
      </c>
      <c r="Z44" s="381">
        <v>173.01631</v>
      </c>
      <c r="AA44" s="474">
        <v>176.65839</v>
      </c>
    </row>
    <row r="45" spans="2:28" ht="15.75" customHeight="1" x14ac:dyDescent="0.2">
      <c r="B45" s="227">
        <v>1.2</v>
      </c>
      <c r="C45" s="383">
        <v>60.094320000000003</v>
      </c>
      <c r="D45" s="384">
        <v>67.185869999999994</v>
      </c>
      <c r="E45" s="384">
        <v>74.259909999999991</v>
      </c>
      <c r="F45" s="384">
        <v>81.526560000000003</v>
      </c>
      <c r="G45" s="384">
        <v>88.6006</v>
      </c>
      <c r="H45" s="384">
        <v>95.674639999999997</v>
      </c>
      <c r="I45" s="384">
        <v>102.94129</v>
      </c>
      <c r="J45" s="384">
        <v>110.01532999999999</v>
      </c>
      <c r="K45" s="384">
        <v>117.12438999999999</v>
      </c>
      <c r="L45" s="384">
        <v>124.37352999999999</v>
      </c>
      <c r="M45" s="384">
        <v>131.44756999999998</v>
      </c>
      <c r="N45" s="384">
        <v>138.55663000000001</v>
      </c>
      <c r="O45" s="384">
        <v>145.80577</v>
      </c>
      <c r="P45" s="384">
        <v>149.43034000000003</v>
      </c>
      <c r="Q45" s="384">
        <v>153.07242000000002</v>
      </c>
      <c r="R45" s="384">
        <v>156.67947999999998</v>
      </c>
      <c r="S45" s="384">
        <v>160.32156000000001</v>
      </c>
      <c r="T45" s="384">
        <v>163.96364</v>
      </c>
      <c r="U45" s="384">
        <v>167.58821</v>
      </c>
      <c r="V45" s="384">
        <v>171.21278000000001</v>
      </c>
      <c r="W45" s="384">
        <v>174.83734999999999</v>
      </c>
      <c r="X45" s="384">
        <v>178.49694</v>
      </c>
      <c r="Y45" s="384">
        <v>182.12151</v>
      </c>
      <c r="Z45" s="384">
        <v>185.74608000000001</v>
      </c>
      <c r="AA45" s="475">
        <v>189.37065000000001</v>
      </c>
    </row>
    <row r="46" spans="2:28" ht="15.75" customHeight="1" x14ac:dyDescent="0.2">
      <c r="B46" s="227">
        <v>1.4</v>
      </c>
      <c r="C46" s="383">
        <v>64.454310000000007</v>
      </c>
      <c r="D46" s="384">
        <v>72.263770000000008</v>
      </c>
      <c r="E46" s="384">
        <v>80.073229999999995</v>
      </c>
      <c r="F46" s="384">
        <v>91.384689999999992</v>
      </c>
      <c r="G46" s="384">
        <v>97.600740000000002</v>
      </c>
      <c r="H46" s="384">
        <v>105.56779</v>
      </c>
      <c r="I46" s="384">
        <v>113.53484</v>
      </c>
      <c r="J46" s="384">
        <v>121.65948</v>
      </c>
      <c r="K46" s="384">
        <v>127.08758</v>
      </c>
      <c r="L46" s="384">
        <v>140.30762999999999</v>
      </c>
      <c r="M46" s="384">
        <v>148.41476</v>
      </c>
      <c r="N46" s="384">
        <v>156.5394</v>
      </c>
      <c r="O46" s="384">
        <v>164.66404</v>
      </c>
      <c r="P46" s="384">
        <v>168.4462</v>
      </c>
      <c r="Q46" s="384">
        <v>170.56491</v>
      </c>
      <c r="R46" s="384">
        <v>172.59606999999997</v>
      </c>
      <c r="S46" s="384">
        <v>176.30819</v>
      </c>
      <c r="T46" s="384">
        <v>180.02030999999999</v>
      </c>
      <c r="U46" s="384">
        <v>183.73243000000002</v>
      </c>
      <c r="V46" s="384">
        <v>187.42704000000001</v>
      </c>
      <c r="W46" s="384">
        <v>191.12165000000002</v>
      </c>
      <c r="X46" s="384">
        <v>194.83376999999999</v>
      </c>
      <c r="Y46" s="384">
        <v>198.52838</v>
      </c>
      <c r="Z46" s="384">
        <v>202.41559999999998</v>
      </c>
      <c r="AA46" s="475">
        <v>206.11021</v>
      </c>
    </row>
    <row r="47" spans="2:28" ht="15.75" customHeight="1" x14ac:dyDescent="0.2">
      <c r="B47" s="227">
        <v>1.6</v>
      </c>
      <c r="C47" s="383">
        <v>68.639200000000002</v>
      </c>
      <c r="D47" s="384">
        <v>77.166569999999993</v>
      </c>
      <c r="E47" s="384">
        <v>85.711449999999999</v>
      </c>
      <c r="F47" s="384">
        <v>96.112390000000005</v>
      </c>
      <c r="G47" s="384">
        <v>106.86353</v>
      </c>
      <c r="H47" s="384">
        <v>113.53484</v>
      </c>
      <c r="I47" s="384">
        <v>124.61867000000001</v>
      </c>
      <c r="J47" s="384">
        <v>130.92227</v>
      </c>
      <c r="K47" s="384">
        <v>136.91069000000002</v>
      </c>
      <c r="L47" s="384">
        <v>151.25138000000001</v>
      </c>
      <c r="M47" s="384">
        <v>160.12895</v>
      </c>
      <c r="N47" s="384">
        <v>170.61744000000002</v>
      </c>
      <c r="O47" s="384">
        <v>179.58256</v>
      </c>
      <c r="P47" s="384">
        <v>181.64873999999998</v>
      </c>
      <c r="Q47" s="384">
        <v>183.62737000000001</v>
      </c>
      <c r="R47" s="384">
        <v>185.57097999999999</v>
      </c>
      <c r="S47" s="384">
        <v>191.12165000000002</v>
      </c>
      <c r="T47" s="384">
        <v>192.96019999999999</v>
      </c>
      <c r="U47" s="384">
        <v>196.67231999999998</v>
      </c>
      <c r="V47" s="384">
        <v>200.38443999999998</v>
      </c>
      <c r="W47" s="384">
        <v>204.09656000000001</v>
      </c>
      <c r="X47" s="384">
        <v>207.77366000000001</v>
      </c>
      <c r="Y47" s="384">
        <v>211.46826999999999</v>
      </c>
      <c r="Z47" s="384">
        <v>215.1979</v>
      </c>
      <c r="AA47" s="475">
        <v>218.89250999999999</v>
      </c>
    </row>
    <row r="48" spans="2:28" ht="15.75" customHeight="1" x14ac:dyDescent="0.2">
      <c r="B48" s="227">
        <v>1.8</v>
      </c>
      <c r="C48" s="383">
        <v>72.999189999999999</v>
      </c>
      <c r="D48" s="384">
        <v>82.261979999999994</v>
      </c>
      <c r="E48" s="384">
        <v>91.507259999999988</v>
      </c>
      <c r="F48" s="384">
        <v>102.78370000000001</v>
      </c>
      <c r="G48" s="384">
        <v>112.22159000000001</v>
      </c>
      <c r="H48" s="384">
        <v>121.50188999999999</v>
      </c>
      <c r="I48" s="384">
        <v>130.92227</v>
      </c>
      <c r="J48" s="384">
        <v>140.37766999999999</v>
      </c>
      <c r="K48" s="384">
        <v>146.89139</v>
      </c>
      <c r="L48" s="384">
        <v>162.38773999999998</v>
      </c>
      <c r="M48" s="384">
        <v>171.84314000000001</v>
      </c>
      <c r="N48" s="384">
        <v>181.47363999999999</v>
      </c>
      <c r="O48" s="384">
        <v>191.10414</v>
      </c>
      <c r="P48" s="384">
        <v>194.86879000000002</v>
      </c>
      <c r="Q48" s="384">
        <v>196.74235999999999</v>
      </c>
      <c r="R48" s="384">
        <v>198.52838</v>
      </c>
      <c r="S48" s="384">
        <v>204.21913000000001</v>
      </c>
      <c r="T48" s="384">
        <v>205.93511000000001</v>
      </c>
      <c r="U48" s="384">
        <v>209.64723000000001</v>
      </c>
      <c r="V48" s="384">
        <v>213.35934999999998</v>
      </c>
      <c r="W48" s="384">
        <v>217.05395999999999</v>
      </c>
      <c r="X48" s="384">
        <v>220.74857</v>
      </c>
      <c r="Y48" s="384">
        <v>224.46068999999997</v>
      </c>
      <c r="Z48" s="384">
        <v>228.15530000000001</v>
      </c>
      <c r="AA48" s="475">
        <v>231.86741999999998</v>
      </c>
    </row>
    <row r="49" spans="2:28" ht="15.75" customHeight="1" x14ac:dyDescent="0.2">
      <c r="B49" s="227">
        <v>2</v>
      </c>
      <c r="C49" s="383">
        <v>77.341669999999993</v>
      </c>
      <c r="D49" s="384">
        <v>87.339880000000008</v>
      </c>
      <c r="E49" s="384">
        <v>97.127970000000005</v>
      </c>
      <c r="F49" s="384">
        <v>107.12617999999999</v>
      </c>
      <c r="G49" s="384">
        <v>117.12438999999999</v>
      </c>
      <c r="H49" s="384">
        <v>126.91248000000002</v>
      </c>
      <c r="I49" s="384">
        <v>136.91069000000002</v>
      </c>
      <c r="J49" s="384">
        <v>146.89139</v>
      </c>
      <c r="K49" s="384">
        <v>156.67947999999998</v>
      </c>
      <c r="L49" s="384">
        <v>173.33149</v>
      </c>
      <c r="M49" s="384">
        <v>183.73243000000002</v>
      </c>
      <c r="N49" s="384">
        <v>193.92325</v>
      </c>
      <c r="O49" s="384">
        <v>204.30668</v>
      </c>
      <c r="P49" s="384">
        <v>208.08884</v>
      </c>
      <c r="Q49" s="384">
        <v>209.82233000000002</v>
      </c>
      <c r="R49" s="384">
        <v>211.46826999999999</v>
      </c>
      <c r="S49" s="384">
        <v>217.31661</v>
      </c>
      <c r="T49" s="384">
        <v>218.89250999999999</v>
      </c>
      <c r="U49" s="384">
        <v>222.60462999999996</v>
      </c>
      <c r="V49" s="384">
        <v>226.29924000000003</v>
      </c>
      <c r="W49" s="384">
        <v>230.01136</v>
      </c>
      <c r="X49" s="384">
        <v>233.72348</v>
      </c>
      <c r="Y49" s="384">
        <v>237.40057999999999</v>
      </c>
      <c r="Z49" s="384">
        <v>241.11269999999996</v>
      </c>
      <c r="AA49" s="475">
        <v>244.82481999999999</v>
      </c>
    </row>
    <row r="50" spans="2:28" ht="15.75" customHeight="1" x14ac:dyDescent="0.2">
      <c r="B50" s="227">
        <v>2.2000000000000002</v>
      </c>
      <c r="C50" s="383">
        <v>81.70165999999999</v>
      </c>
      <c r="D50" s="384">
        <v>92.225170000000006</v>
      </c>
      <c r="E50" s="384">
        <v>102.94129</v>
      </c>
      <c r="F50" s="384">
        <v>113.48231</v>
      </c>
      <c r="G50" s="384">
        <v>124.19843</v>
      </c>
      <c r="H50" s="384">
        <v>134.72193999999999</v>
      </c>
      <c r="I50" s="384">
        <v>145.45556999999999</v>
      </c>
      <c r="J50" s="384">
        <v>155.94406000000001</v>
      </c>
      <c r="K50" s="384">
        <v>166.67768999999998</v>
      </c>
      <c r="L50" s="384">
        <v>180.75573</v>
      </c>
      <c r="M50" s="384">
        <v>191.68197000000001</v>
      </c>
      <c r="N50" s="384">
        <v>202.41559999999998</v>
      </c>
      <c r="O50" s="384">
        <v>213.35934999999998</v>
      </c>
      <c r="P50" s="384">
        <v>217.05395999999999</v>
      </c>
      <c r="Q50" s="384">
        <v>220.74857</v>
      </c>
      <c r="R50" s="384">
        <v>224.46068999999997</v>
      </c>
      <c r="S50" s="384">
        <v>228.15530000000001</v>
      </c>
      <c r="T50" s="384">
        <v>231.86741999999998</v>
      </c>
      <c r="U50" s="384">
        <v>235.57953999999998</v>
      </c>
      <c r="V50" s="384">
        <v>239.29166000000001</v>
      </c>
      <c r="W50" s="384">
        <v>242.77615000000003</v>
      </c>
      <c r="X50" s="384">
        <v>246.48827000000003</v>
      </c>
      <c r="Y50" s="384">
        <v>250.20038999999997</v>
      </c>
      <c r="Z50" s="384">
        <v>253.89499999999998</v>
      </c>
      <c r="AA50" s="475">
        <v>257.60712000000001</v>
      </c>
    </row>
    <row r="51" spans="2:28" ht="15.75" customHeight="1" x14ac:dyDescent="0.2">
      <c r="B51" s="227">
        <v>2.4</v>
      </c>
      <c r="C51" s="383">
        <v>86.06165</v>
      </c>
      <c r="D51" s="384">
        <v>97.320579999999993</v>
      </c>
      <c r="E51" s="384">
        <v>108.57951</v>
      </c>
      <c r="F51" s="384">
        <v>120.01354000000002</v>
      </c>
      <c r="G51" s="384">
        <v>131.27247</v>
      </c>
      <c r="H51" s="384">
        <v>145.38552999999999</v>
      </c>
      <c r="I51" s="384">
        <v>160.12895</v>
      </c>
      <c r="J51" s="384">
        <v>168.51624000000001</v>
      </c>
      <c r="K51" s="384">
        <v>176.48329000000001</v>
      </c>
      <c r="L51" s="384">
        <v>187.91731999999999</v>
      </c>
      <c r="M51" s="384">
        <v>199.17624999999998</v>
      </c>
      <c r="N51" s="384">
        <v>210.43518</v>
      </c>
      <c r="O51" s="384">
        <v>221.86921000000001</v>
      </c>
      <c r="P51" s="384">
        <v>225.49378000000002</v>
      </c>
      <c r="Q51" s="384">
        <v>228.96075999999996</v>
      </c>
      <c r="R51" s="384">
        <v>232.58533000000003</v>
      </c>
      <c r="S51" s="384">
        <v>236.2099</v>
      </c>
      <c r="T51" s="384">
        <v>239.85197999999997</v>
      </c>
      <c r="U51" s="384">
        <v>243.47655000000003</v>
      </c>
      <c r="V51" s="384">
        <v>247.10111999999998</v>
      </c>
      <c r="W51" s="384">
        <v>250.74319999999997</v>
      </c>
      <c r="X51" s="384">
        <v>254.36777000000004</v>
      </c>
      <c r="Y51" s="384">
        <v>258.00984999999997</v>
      </c>
      <c r="Z51" s="384">
        <v>261.63441999999998</v>
      </c>
      <c r="AA51" s="475">
        <v>265.2765</v>
      </c>
    </row>
    <row r="52" spans="2:28" ht="15.75" customHeight="1" x14ac:dyDescent="0.2">
      <c r="B52" s="227">
        <v>2.6</v>
      </c>
      <c r="C52" s="383">
        <v>90.421639999999996</v>
      </c>
      <c r="D52" s="384">
        <v>102.39847999999999</v>
      </c>
      <c r="E52" s="384">
        <v>114.39283</v>
      </c>
      <c r="F52" s="384">
        <v>126.36966999999999</v>
      </c>
      <c r="G52" s="384">
        <v>138.34650999999999</v>
      </c>
      <c r="H52" s="384">
        <v>153.33506999999997</v>
      </c>
      <c r="I52" s="384">
        <v>165.74965999999998</v>
      </c>
      <c r="J52" s="384">
        <v>177.97164000000001</v>
      </c>
      <c r="K52" s="384">
        <v>186.48149999999998</v>
      </c>
      <c r="L52" s="384">
        <v>198.45833999999999</v>
      </c>
      <c r="M52" s="384">
        <v>210.43518</v>
      </c>
      <c r="N52" s="384">
        <v>222.41202000000001</v>
      </c>
      <c r="O52" s="384">
        <v>234.38886000000005</v>
      </c>
      <c r="P52" s="384">
        <v>238.03094000000002</v>
      </c>
      <c r="Q52" s="384">
        <v>241.67302000000001</v>
      </c>
      <c r="R52" s="384">
        <v>245.29758999999999</v>
      </c>
      <c r="S52" s="384">
        <v>248.92215999999999</v>
      </c>
      <c r="T52" s="384">
        <v>252.54672999999997</v>
      </c>
      <c r="U52" s="384">
        <v>256.18880999999999</v>
      </c>
      <c r="V52" s="384">
        <v>259.81338</v>
      </c>
      <c r="W52" s="384">
        <v>263.43794999999994</v>
      </c>
      <c r="X52" s="384">
        <v>267.08002999999997</v>
      </c>
      <c r="Y52" s="384">
        <v>270.70459999999997</v>
      </c>
      <c r="Z52" s="384">
        <v>274.34667999999999</v>
      </c>
      <c r="AA52" s="475">
        <v>277.97125</v>
      </c>
    </row>
    <row r="53" spans="2:28" ht="15.75" customHeight="1" x14ac:dyDescent="0.2">
      <c r="B53" s="227">
        <v>2.8</v>
      </c>
      <c r="C53" s="383">
        <v>94.764120000000005</v>
      </c>
      <c r="D53" s="384">
        <v>107.49389000000001</v>
      </c>
      <c r="E53" s="384">
        <v>120.18864000000001</v>
      </c>
      <c r="F53" s="384">
        <v>132.91840999999999</v>
      </c>
      <c r="G53" s="384">
        <v>145.45556999999999</v>
      </c>
      <c r="H53" s="384">
        <v>161.30212</v>
      </c>
      <c r="I53" s="384">
        <v>174.27703</v>
      </c>
      <c r="J53" s="384">
        <v>187.21691999999999</v>
      </c>
      <c r="K53" s="384">
        <v>196.26958999999999</v>
      </c>
      <c r="L53" s="384">
        <v>208.98184999999998</v>
      </c>
      <c r="M53" s="384">
        <v>221.69410999999999</v>
      </c>
      <c r="N53" s="384">
        <v>234.38886000000005</v>
      </c>
      <c r="O53" s="384">
        <v>247.10111999999998</v>
      </c>
      <c r="P53" s="384">
        <v>250.74319999999997</v>
      </c>
      <c r="Q53" s="384">
        <v>254.36777000000004</v>
      </c>
      <c r="R53" s="384">
        <v>258.00984999999997</v>
      </c>
      <c r="S53" s="384">
        <v>261.63441999999998</v>
      </c>
      <c r="T53" s="384">
        <v>265.2765</v>
      </c>
      <c r="U53" s="384">
        <v>268.90107</v>
      </c>
      <c r="V53" s="384">
        <v>272.54315000000003</v>
      </c>
      <c r="W53" s="384">
        <v>276.15021000000002</v>
      </c>
      <c r="X53" s="384">
        <v>279.79228999999998</v>
      </c>
      <c r="Y53" s="384">
        <v>283.43437</v>
      </c>
      <c r="Z53" s="384">
        <v>287.05894000000001</v>
      </c>
      <c r="AA53" s="475">
        <v>290.50841000000003</v>
      </c>
    </row>
    <row r="54" spans="2:28" ht="15.75" customHeight="1" x14ac:dyDescent="0.2">
      <c r="B54" s="227">
        <v>3</v>
      </c>
      <c r="C54" s="383">
        <v>98.966520000000003</v>
      </c>
      <c r="D54" s="384">
        <v>112.36167</v>
      </c>
      <c r="E54" s="384">
        <v>125.82686</v>
      </c>
      <c r="F54" s="384">
        <v>139.25703000000001</v>
      </c>
      <c r="G54" s="384">
        <v>152.70470999999998</v>
      </c>
      <c r="H54" s="384">
        <v>169.26917</v>
      </c>
      <c r="I54" s="384">
        <v>186.55154000000002</v>
      </c>
      <c r="J54" s="384">
        <v>196.67231999999998</v>
      </c>
      <c r="K54" s="384">
        <v>206.25029000000004</v>
      </c>
      <c r="L54" s="384">
        <v>219.71548000000001</v>
      </c>
      <c r="M54" s="384">
        <v>233.12813999999997</v>
      </c>
      <c r="N54" s="384">
        <v>246.36569999999998</v>
      </c>
      <c r="O54" s="384">
        <v>259.81338</v>
      </c>
      <c r="P54" s="384">
        <v>263.43794999999994</v>
      </c>
      <c r="Q54" s="384">
        <v>267.08002999999997</v>
      </c>
      <c r="R54" s="384">
        <v>270.70459999999997</v>
      </c>
      <c r="S54" s="384">
        <v>274.34667999999999</v>
      </c>
      <c r="T54" s="384">
        <v>277.97125</v>
      </c>
      <c r="U54" s="384">
        <v>281.61333000000002</v>
      </c>
      <c r="V54" s="384">
        <v>285.23790000000002</v>
      </c>
      <c r="W54" s="384">
        <v>288.68736999999999</v>
      </c>
      <c r="X54" s="384">
        <v>292.31193999999999</v>
      </c>
      <c r="Y54" s="384">
        <v>295.93651</v>
      </c>
      <c r="Z54" s="384">
        <v>299.59609999999998</v>
      </c>
      <c r="AA54" s="475">
        <v>303.22066999999998</v>
      </c>
    </row>
    <row r="55" spans="2:28" ht="15.75" customHeight="1" x14ac:dyDescent="0.2">
      <c r="B55" s="227">
        <v>3.2</v>
      </c>
      <c r="C55" s="383">
        <v>103.21652</v>
      </c>
      <c r="D55" s="384">
        <v>116.61167</v>
      </c>
      <c r="E55" s="384">
        <v>130.07685999999998</v>
      </c>
      <c r="F55" s="384">
        <v>143.50703000000001</v>
      </c>
      <c r="G55" s="384">
        <v>156.95470999999998</v>
      </c>
      <c r="H55" s="384">
        <v>173.51917</v>
      </c>
      <c r="I55" s="384">
        <v>190.80154000000002</v>
      </c>
      <c r="J55" s="384">
        <v>200.92231999999998</v>
      </c>
      <c r="K55" s="384">
        <v>210.50029000000004</v>
      </c>
      <c r="L55" s="384">
        <v>223.96548000000001</v>
      </c>
      <c r="M55" s="384">
        <v>237.37813999999997</v>
      </c>
      <c r="N55" s="384">
        <v>250.61569999999998</v>
      </c>
      <c r="O55" s="384">
        <v>264.06338</v>
      </c>
      <c r="P55" s="384">
        <v>267.68794999999994</v>
      </c>
      <c r="Q55" s="384">
        <v>271.33002999999997</v>
      </c>
      <c r="R55" s="384">
        <v>274.95459999999997</v>
      </c>
      <c r="S55" s="384">
        <v>278.59667999999999</v>
      </c>
      <c r="T55" s="384">
        <v>282.22125</v>
      </c>
      <c r="U55" s="384">
        <v>285.86333000000002</v>
      </c>
      <c r="V55" s="384">
        <v>289.48790000000002</v>
      </c>
      <c r="W55" s="384">
        <v>292.93736999999999</v>
      </c>
      <c r="X55" s="384">
        <v>296.56193999999999</v>
      </c>
      <c r="Y55" s="384">
        <v>300.18651</v>
      </c>
      <c r="Z55" s="384">
        <v>303.84609999999998</v>
      </c>
      <c r="AA55" s="475">
        <v>307.92610000000002</v>
      </c>
      <c r="AB55" s="470"/>
    </row>
    <row r="56" spans="2:28" ht="15.75" customHeight="1" x14ac:dyDescent="0.2">
      <c r="B56" s="227">
        <v>3.4</v>
      </c>
      <c r="C56" s="383">
        <v>122.23</v>
      </c>
      <c r="D56" s="384">
        <v>136.374</v>
      </c>
      <c r="E56" s="384">
        <v>150.46700000000001</v>
      </c>
      <c r="F56" s="384">
        <v>164.59399999999999</v>
      </c>
      <c r="G56" s="384">
        <v>181.98499999999999</v>
      </c>
      <c r="H56" s="384">
        <v>200.124</v>
      </c>
      <c r="I56" s="384">
        <v>210.749</v>
      </c>
      <c r="J56" s="384">
        <v>220.81299999999996</v>
      </c>
      <c r="K56" s="384">
        <v>234.95699999999999</v>
      </c>
      <c r="L56" s="384">
        <v>249.03300000000002</v>
      </c>
      <c r="M56" s="384">
        <v>262.93899999999996</v>
      </c>
      <c r="N56" s="384">
        <v>277.04899999999998</v>
      </c>
      <c r="O56" s="384">
        <v>290.7</v>
      </c>
      <c r="P56" s="384">
        <v>305.01399999999995</v>
      </c>
      <c r="Q56" s="384">
        <v>320.05900000000003</v>
      </c>
      <c r="R56" s="384">
        <v>335.85199999999998</v>
      </c>
      <c r="S56" s="384">
        <v>352.42700000000002</v>
      </c>
      <c r="T56" s="384">
        <v>366.34999999999997</v>
      </c>
      <c r="U56" s="384">
        <v>380.834</v>
      </c>
      <c r="V56" s="384">
        <v>395.89599999999996</v>
      </c>
      <c r="W56" s="384">
        <v>411.57</v>
      </c>
      <c r="X56" s="384">
        <v>427.85599999999999</v>
      </c>
      <c r="Y56" s="384">
        <v>444.80499999999995</v>
      </c>
      <c r="Z56" s="384">
        <v>462.41699999999997</v>
      </c>
      <c r="AA56" s="475">
        <v>466.49699999999996</v>
      </c>
      <c r="AB56" s="470"/>
    </row>
    <row r="57" spans="2:28" ht="15.75" customHeight="1" x14ac:dyDescent="0.2">
      <c r="B57" s="227">
        <v>3.6</v>
      </c>
      <c r="C57" s="383">
        <v>128.12899999999999</v>
      </c>
      <c r="D57" s="384">
        <v>142.97</v>
      </c>
      <c r="E57" s="384">
        <v>157.77699999999999</v>
      </c>
      <c r="F57" s="384">
        <v>172.601</v>
      </c>
      <c r="G57" s="384">
        <v>190.876</v>
      </c>
      <c r="H57" s="384">
        <v>209.916</v>
      </c>
      <c r="I57" s="384">
        <v>221.08500000000001</v>
      </c>
      <c r="J57" s="384">
        <v>231.64199999999997</v>
      </c>
      <c r="K57" s="384">
        <v>246.483</v>
      </c>
      <c r="L57" s="384">
        <v>261.27299999999997</v>
      </c>
      <c r="M57" s="384">
        <v>275.87599999999998</v>
      </c>
      <c r="N57" s="384">
        <v>290.7</v>
      </c>
      <c r="O57" s="384">
        <v>305.01399999999995</v>
      </c>
      <c r="P57" s="384">
        <v>320.05900000000003</v>
      </c>
      <c r="Q57" s="384">
        <v>335.85199999999998</v>
      </c>
      <c r="R57" s="384">
        <v>352.42700000000002</v>
      </c>
      <c r="S57" s="384">
        <v>369.83500000000004</v>
      </c>
      <c r="T57" s="384">
        <v>384.45499999999998</v>
      </c>
      <c r="U57" s="384">
        <v>399.66999999999996</v>
      </c>
      <c r="V57" s="384">
        <v>415.48</v>
      </c>
      <c r="W57" s="384">
        <v>431.93600000000004</v>
      </c>
      <c r="X57" s="384">
        <v>449.03799999999995</v>
      </c>
      <c r="Y57" s="384">
        <v>466.83699999999999</v>
      </c>
      <c r="Z57" s="384">
        <v>485.33300000000003</v>
      </c>
      <c r="AA57" s="475">
        <v>489.41299999999995</v>
      </c>
      <c r="AB57" s="470"/>
    </row>
    <row r="58" spans="2:28" ht="15.75" customHeight="1" x14ac:dyDescent="0.2">
      <c r="B58" s="227">
        <v>3.8</v>
      </c>
      <c r="C58" s="383">
        <v>134.31700000000001</v>
      </c>
      <c r="D58" s="384">
        <v>149.90600000000001</v>
      </c>
      <c r="E58" s="384">
        <v>165.46099999999998</v>
      </c>
      <c r="F58" s="384">
        <v>181.03299999999999</v>
      </c>
      <c r="G58" s="384">
        <v>200.19200000000001</v>
      </c>
      <c r="H58" s="384">
        <v>220.20099999999999</v>
      </c>
      <c r="I58" s="384">
        <v>231.93100000000001</v>
      </c>
      <c r="J58" s="384">
        <v>243.01499999999999</v>
      </c>
      <c r="K58" s="384">
        <v>258.60399999999998</v>
      </c>
      <c r="L58" s="384">
        <v>274.125</v>
      </c>
      <c r="M58" s="384">
        <v>289.44199999999995</v>
      </c>
      <c r="N58" s="384">
        <v>305.01399999999995</v>
      </c>
      <c r="O58" s="384">
        <v>320.05900000000003</v>
      </c>
      <c r="P58" s="384">
        <v>335.85199999999998</v>
      </c>
      <c r="Q58" s="384">
        <v>352.42700000000002</v>
      </c>
      <c r="R58" s="384">
        <v>369.83500000000004</v>
      </c>
      <c r="S58" s="384">
        <v>388.11</v>
      </c>
      <c r="T58" s="384">
        <v>403.46100000000001</v>
      </c>
      <c r="U58" s="384">
        <v>419.44099999999997</v>
      </c>
      <c r="V58" s="384">
        <v>436.05</v>
      </c>
      <c r="W58" s="384">
        <v>453.322</v>
      </c>
      <c r="X58" s="384">
        <v>471.27400000000006</v>
      </c>
      <c r="Y58" s="384">
        <v>489.95699999999994</v>
      </c>
      <c r="Z58" s="384">
        <v>509.38799999999998</v>
      </c>
      <c r="AA58" s="475">
        <v>513.46799999999996</v>
      </c>
      <c r="AB58" s="470"/>
    </row>
    <row r="59" spans="2:28" ht="15.75" customHeight="1" x14ac:dyDescent="0.2">
      <c r="B59" s="227">
        <v>4</v>
      </c>
      <c r="C59" s="383">
        <v>140.828</v>
      </c>
      <c r="D59" s="384">
        <v>157.19899999999998</v>
      </c>
      <c r="E59" s="384">
        <v>173.51899999999998</v>
      </c>
      <c r="F59" s="384">
        <v>189.85599999999999</v>
      </c>
      <c r="G59" s="384">
        <v>210.001</v>
      </c>
      <c r="H59" s="384">
        <v>231.01299999999998</v>
      </c>
      <c r="I59" s="384">
        <v>243.304</v>
      </c>
      <c r="J59" s="384">
        <v>254.94899999999998</v>
      </c>
      <c r="K59" s="384">
        <v>271.32</v>
      </c>
      <c r="L59" s="384">
        <v>287.62299999999999</v>
      </c>
      <c r="M59" s="384">
        <v>303.70499999999998</v>
      </c>
      <c r="N59" s="384">
        <v>320.05900000000003</v>
      </c>
      <c r="O59" s="384">
        <v>335.85199999999998</v>
      </c>
      <c r="P59" s="384">
        <v>352.42700000000002</v>
      </c>
      <c r="Q59" s="384">
        <v>369.83500000000004</v>
      </c>
      <c r="R59" s="384">
        <v>388.11</v>
      </c>
      <c r="S59" s="384">
        <v>407.303</v>
      </c>
      <c r="T59" s="384">
        <v>423.43600000000004</v>
      </c>
      <c r="U59" s="384">
        <v>440.19799999999998</v>
      </c>
      <c r="V59" s="384">
        <v>457.64</v>
      </c>
      <c r="W59" s="384">
        <v>475.762</v>
      </c>
      <c r="X59" s="384">
        <v>494.63199999999995</v>
      </c>
      <c r="Y59" s="384">
        <v>514.25</v>
      </c>
      <c r="Z59" s="384">
        <v>534.65</v>
      </c>
      <c r="AA59" s="475">
        <v>538.7299999999999</v>
      </c>
      <c r="AB59" s="470"/>
    </row>
    <row r="60" spans="2:28" ht="15.75" customHeight="1" x14ac:dyDescent="0.2">
      <c r="B60" s="227">
        <v>4.2</v>
      </c>
      <c r="C60" s="383">
        <v>147.66200000000001</v>
      </c>
      <c r="D60" s="384">
        <v>164.84899999999999</v>
      </c>
      <c r="E60" s="384">
        <v>181.98499999999999</v>
      </c>
      <c r="F60" s="384">
        <v>199.13800000000001</v>
      </c>
      <c r="G60" s="384">
        <v>220.28599999999997</v>
      </c>
      <c r="H60" s="384">
        <v>242.33500000000001</v>
      </c>
      <c r="I60" s="384">
        <v>255.255</v>
      </c>
      <c r="J60" s="384">
        <v>267.47800000000001</v>
      </c>
      <c r="K60" s="384">
        <v>284.66499999999996</v>
      </c>
      <c r="L60" s="384">
        <v>301.78399999999999</v>
      </c>
      <c r="M60" s="384">
        <v>318.68200000000002</v>
      </c>
      <c r="N60" s="384">
        <v>335.85199999999998</v>
      </c>
      <c r="O60" s="384">
        <v>352.42700000000002</v>
      </c>
      <c r="P60" s="384">
        <v>369.83500000000004</v>
      </c>
      <c r="Q60" s="384">
        <v>388.11</v>
      </c>
      <c r="R60" s="384">
        <v>407.303</v>
      </c>
      <c r="S60" s="384">
        <v>427.46499999999997</v>
      </c>
      <c r="T60" s="384">
        <v>444.37999999999994</v>
      </c>
      <c r="U60" s="384">
        <v>461.99199999999996</v>
      </c>
      <c r="V60" s="384">
        <v>480.30099999999993</v>
      </c>
      <c r="W60" s="384">
        <v>499.34100000000001</v>
      </c>
      <c r="X60" s="384">
        <v>519.14599999999996</v>
      </c>
      <c r="Y60" s="384">
        <v>539.75</v>
      </c>
      <c r="Z60" s="384">
        <v>561.17000000000007</v>
      </c>
      <c r="AA60" s="475">
        <v>565.25</v>
      </c>
      <c r="AB60" s="470"/>
    </row>
    <row r="61" spans="2:28" ht="15.75" customHeight="1" x14ac:dyDescent="0.2">
      <c r="B61" s="227">
        <v>4.4000000000000004</v>
      </c>
      <c r="C61" s="383">
        <v>154.81899999999999</v>
      </c>
      <c r="D61" s="384">
        <v>172.87299999999999</v>
      </c>
      <c r="E61" s="384">
        <v>190.876</v>
      </c>
      <c r="F61" s="384">
        <v>208.89599999999999</v>
      </c>
      <c r="G61" s="384">
        <v>231.08100000000002</v>
      </c>
      <c r="H61" s="384">
        <v>254.25200000000001</v>
      </c>
      <c r="I61" s="384">
        <v>267.81799999999998</v>
      </c>
      <c r="J61" s="384">
        <v>280.65300000000002</v>
      </c>
      <c r="K61" s="384">
        <v>298.69</v>
      </c>
      <c r="L61" s="384">
        <v>316.65899999999999</v>
      </c>
      <c r="M61" s="384">
        <v>334.40699999999998</v>
      </c>
      <c r="N61" s="384">
        <v>352.42700000000002</v>
      </c>
      <c r="O61" s="384">
        <v>369.83500000000004</v>
      </c>
      <c r="P61" s="384">
        <v>388.11</v>
      </c>
      <c r="Q61" s="384">
        <v>407.303</v>
      </c>
      <c r="R61" s="384">
        <v>427.46499999999997</v>
      </c>
      <c r="S61" s="384">
        <v>448.61299999999994</v>
      </c>
      <c r="T61" s="384">
        <v>466.39500000000004</v>
      </c>
      <c r="U61" s="384">
        <v>484.87400000000002</v>
      </c>
      <c r="V61" s="384">
        <v>504.10099999999994</v>
      </c>
      <c r="W61" s="384">
        <v>524.09300000000007</v>
      </c>
      <c r="X61" s="384">
        <v>544.90099999999995</v>
      </c>
      <c r="Y61" s="384">
        <v>566.52499999999998</v>
      </c>
      <c r="Z61" s="384">
        <v>589.01599999999996</v>
      </c>
      <c r="AA61" s="475">
        <v>593.096</v>
      </c>
      <c r="AB61" s="470"/>
    </row>
    <row r="62" spans="2:28" ht="15.75" customHeight="1" thickBot="1" x14ac:dyDescent="0.25">
      <c r="B62" s="483">
        <v>4.5</v>
      </c>
      <c r="C62" s="386">
        <v>162.35</v>
      </c>
      <c r="D62" s="387">
        <v>181.30500000000001</v>
      </c>
      <c r="E62" s="387">
        <v>200.19200000000001</v>
      </c>
      <c r="F62" s="387">
        <v>219.11299999999997</v>
      </c>
      <c r="G62" s="387">
        <v>242.43700000000001</v>
      </c>
      <c r="H62" s="387">
        <v>266.74700000000001</v>
      </c>
      <c r="I62" s="387">
        <v>280.99299999999999</v>
      </c>
      <c r="J62" s="387">
        <v>294.45699999999999</v>
      </c>
      <c r="K62" s="387">
        <v>313.41200000000003</v>
      </c>
      <c r="L62" s="387">
        <v>332.28199999999998</v>
      </c>
      <c r="M62" s="387">
        <v>350.91399999999999</v>
      </c>
      <c r="N62" s="387">
        <v>369.83500000000004</v>
      </c>
      <c r="O62" s="387">
        <v>388.11</v>
      </c>
      <c r="P62" s="387">
        <v>407.303</v>
      </c>
      <c r="Q62" s="387">
        <v>427.46499999999997</v>
      </c>
      <c r="R62" s="387">
        <v>448.61299999999994</v>
      </c>
      <c r="S62" s="387">
        <v>470.83199999999994</v>
      </c>
      <c r="T62" s="387">
        <v>489.49799999999999</v>
      </c>
      <c r="U62" s="387">
        <v>508.91200000000003</v>
      </c>
      <c r="V62" s="387">
        <v>529.09100000000001</v>
      </c>
      <c r="W62" s="387">
        <v>550.08600000000001</v>
      </c>
      <c r="X62" s="387">
        <v>571.93100000000004</v>
      </c>
      <c r="Y62" s="387">
        <v>594.62599999999998</v>
      </c>
      <c r="Z62" s="387">
        <v>618.23900000000003</v>
      </c>
      <c r="AA62" s="476">
        <v>622.31899999999996</v>
      </c>
      <c r="AB62" s="470"/>
    </row>
    <row r="63" spans="2:28" ht="15.75" customHeight="1" thickBot="1" x14ac:dyDescent="0.25">
      <c r="B63" s="368"/>
      <c r="C63" s="369"/>
      <c r="D63" s="369"/>
      <c r="E63" s="369"/>
      <c r="F63" s="369"/>
      <c r="G63" s="369"/>
      <c r="H63" s="369"/>
      <c r="I63" s="369"/>
      <c r="J63" s="369"/>
      <c r="K63" s="369"/>
      <c r="L63" s="369"/>
      <c r="M63" s="369"/>
      <c r="N63" s="369"/>
      <c r="O63" s="369"/>
      <c r="P63" s="369"/>
      <c r="Q63" s="369"/>
      <c r="R63" s="369"/>
      <c r="S63" s="369"/>
      <c r="T63" s="369"/>
      <c r="U63" s="369"/>
      <c r="V63" s="369"/>
      <c r="W63" s="369"/>
      <c r="X63" s="369"/>
      <c r="Y63" s="369"/>
      <c r="Z63" s="369"/>
    </row>
    <row r="64" spans="2:28" ht="15.75" customHeight="1" thickBot="1" x14ac:dyDescent="0.25">
      <c r="B64" s="622" t="s">
        <v>302</v>
      </c>
      <c r="C64" s="645"/>
      <c r="D64" s="645"/>
      <c r="E64" s="645"/>
      <c r="F64" s="645"/>
      <c r="G64" s="645"/>
      <c r="H64" s="645"/>
      <c r="I64" s="645"/>
      <c r="J64" s="645"/>
      <c r="K64" s="645"/>
      <c r="L64" s="645"/>
      <c r="M64" s="645"/>
      <c r="N64" s="645"/>
      <c r="O64" s="645"/>
      <c r="P64" s="645"/>
      <c r="Q64" s="645"/>
      <c r="R64" s="645"/>
      <c r="S64" s="645"/>
      <c r="T64" s="645"/>
      <c r="U64" s="645"/>
      <c r="V64" s="645"/>
      <c r="W64" s="645"/>
      <c r="X64" s="645"/>
      <c r="Y64" s="645"/>
      <c r="Z64" s="645"/>
      <c r="AA64" s="623"/>
    </row>
    <row r="65" spans="2:28" ht="15.75" customHeight="1" thickBot="1" x14ac:dyDescent="0.25">
      <c r="B65" s="481"/>
      <c r="C65" s="471">
        <v>0.4</v>
      </c>
      <c r="D65" s="472">
        <v>0.5</v>
      </c>
      <c r="E65" s="472">
        <v>0.6</v>
      </c>
      <c r="F65" s="472">
        <v>0.7</v>
      </c>
      <c r="G65" s="472">
        <v>0.8</v>
      </c>
      <c r="H65" s="472">
        <v>0.9</v>
      </c>
      <c r="I65" s="472">
        <v>1</v>
      </c>
      <c r="J65" s="472">
        <v>1.1000000000000001</v>
      </c>
      <c r="K65" s="472">
        <v>1.2</v>
      </c>
      <c r="L65" s="472">
        <v>1.3</v>
      </c>
      <c r="M65" s="472">
        <v>1.4</v>
      </c>
      <c r="N65" s="472">
        <v>1.5</v>
      </c>
      <c r="O65" s="472">
        <v>1.6</v>
      </c>
      <c r="P65" s="472">
        <v>1.7</v>
      </c>
      <c r="Q65" s="472">
        <v>1.8</v>
      </c>
      <c r="R65" s="472">
        <v>1.9</v>
      </c>
      <c r="S65" s="472">
        <v>2</v>
      </c>
      <c r="T65" s="472">
        <v>2.1</v>
      </c>
      <c r="U65" s="472">
        <v>2.2000000000000002</v>
      </c>
      <c r="V65" s="472">
        <v>2.2999999999999998</v>
      </c>
      <c r="W65" s="472">
        <v>2.4</v>
      </c>
      <c r="X65" s="472">
        <v>2.5</v>
      </c>
      <c r="Y65" s="472">
        <v>2.6</v>
      </c>
      <c r="Z65" s="472">
        <v>2.7</v>
      </c>
      <c r="AA65" s="473">
        <v>2.8</v>
      </c>
    </row>
    <row r="66" spans="2:28" ht="15.75" customHeight="1" x14ac:dyDescent="0.2">
      <c r="B66" s="78">
        <v>1</v>
      </c>
      <c r="C66" s="380">
        <v>67.413499999999999</v>
      </c>
      <c r="D66" s="381">
        <v>76.028419999999997</v>
      </c>
      <c r="E66" s="381">
        <v>84.800929999999994</v>
      </c>
      <c r="F66" s="381">
        <v>93.398340000000005</v>
      </c>
      <c r="G66" s="381">
        <v>102.18835999999999</v>
      </c>
      <c r="H66" s="381">
        <v>110.78577000000001</v>
      </c>
      <c r="I66" s="381">
        <v>119.38318000000001</v>
      </c>
      <c r="J66" s="381">
        <v>128.19071</v>
      </c>
      <c r="K66" s="381">
        <v>136.77061</v>
      </c>
      <c r="L66" s="381">
        <v>145.54312000000002</v>
      </c>
      <c r="M66" s="381">
        <v>154.17555000000002</v>
      </c>
      <c r="N66" s="381">
        <v>162.93054999999998</v>
      </c>
      <c r="O66" s="381">
        <v>171.54546999999999</v>
      </c>
      <c r="P66" s="381">
        <v>175.62529999999998</v>
      </c>
      <c r="Q66" s="381">
        <v>179.51251999999999</v>
      </c>
      <c r="R66" s="381">
        <v>183.57483999999999</v>
      </c>
      <c r="S66" s="381">
        <v>187.61965000000001</v>
      </c>
      <c r="T66" s="381">
        <v>191.52438000000001</v>
      </c>
      <c r="U66" s="381">
        <v>195.58670000000001</v>
      </c>
      <c r="V66" s="381">
        <v>199.47392000000002</v>
      </c>
      <c r="W66" s="381">
        <v>203.55374999999998</v>
      </c>
      <c r="X66" s="381">
        <v>207.44096999999999</v>
      </c>
      <c r="Y66" s="381">
        <v>211.52080000000001</v>
      </c>
      <c r="Z66" s="381">
        <v>215.40801999999999</v>
      </c>
      <c r="AA66" s="474">
        <v>219.45283000000001</v>
      </c>
    </row>
    <row r="67" spans="2:28" ht="15.75" customHeight="1" x14ac:dyDescent="0.2">
      <c r="B67" s="362">
        <v>1.2</v>
      </c>
      <c r="C67" s="383">
        <v>74.557580000000002</v>
      </c>
      <c r="D67" s="384">
        <v>84.310649999999995</v>
      </c>
      <c r="E67" s="384">
        <v>94.221310000000003</v>
      </c>
      <c r="F67" s="384">
        <v>104.13197</v>
      </c>
      <c r="G67" s="384">
        <v>113.88504</v>
      </c>
      <c r="H67" s="384">
        <v>123.7957</v>
      </c>
      <c r="I67" s="384">
        <v>133.54876999999999</v>
      </c>
      <c r="J67" s="384">
        <v>143.45943000000003</v>
      </c>
      <c r="K67" s="384">
        <v>153.35258000000002</v>
      </c>
      <c r="L67" s="384">
        <v>163.10565</v>
      </c>
      <c r="M67" s="384">
        <v>173.01631</v>
      </c>
      <c r="N67" s="384">
        <v>182.90946</v>
      </c>
      <c r="O67" s="384">
        <v>192.66253</v>
      </c>
      <c r="P67" s="384">
        <v>196.72485</v>
      </c>
      <c r="Q67" s="384">
        <v>200.61206999999999</v>
      </c>
      <c r="R67" s="384">
        <v>204.6919</v>
      </c>
      <c r="S67" s="384">
        <v>208.73670999999999</v>
      </c>
      <c r="T67" s="384">
        <v>212.65895</v>
      </c>
      <c r="U67" s="384">
        <v>216.70376000000002</v>
      </c>
      <c r="V67" s="384">
        <v>220.60848999999999</v>
      </c>
      <c r="W67" s="384">
        <v>224.67080999999999</v>
      </c>
      <c r="X67" s="384">
        <v>228.57553999999999</v>
      </c>
      <c r="Y67" s="384">
        <v>232.63786000000005</v>
      </c>
      <c r="Z67" s="384">
        <v>236.52508000000003</v>
      </c>
      <c r="AA67" s="475">
        <v>240.58740000000003</v>
      </c>
    </row>
    <row r="68" spans="2:28" ht="15.75" customHeight="1" x14ac:dyDescent="0.2">
      <c r="B68" s="362">
        <v>1.4</v>
      </c>
      <c r="C68" s="383">
        <v>81.719170000000005</v>
      </c>
      <c r="D68" s="384">
        <v>92.592880000000008</v>
      </c>
      <c r="E68" s="384">
        <v>103.62418000000001</v>
      </c>
      <c r="F68" s="384">
        <v>119.26061</v>
      </c>
      <c r="G68" s="384">
        <v>128.26075</v>
      </c>
      <c r="H68" s="384">
        <v>139.51967999999999</v>
      </c>
      <c r="I68" s="384">
        <v>150.60351000000003</v>
      </c>
      <c r="J68" s="384">
        <v>161.87995000000001</v>
      </c>
      <c r="K68" s="384">
        <v>169.77695999999997</v>
      </c>
      <c r="L68" s="384">
        <v>188.03988999999999</v>
      </c>
      <c r="M68" s="384">
        <v>199.54396</v>
      </c>
      <c r="N68" s="384">
        <v>211.01301000000001</v>
      </c>
      <c r="O68" s="384">
        <v>222.32446999999999</v>
      </c>
      <c r="P68" s="384">
        <v>226.56188999999995</v>
      </c>
      <c r="Q68" s="384">
        <v>228.40044000000003</v>
      </c>
      <c r="R68" s="384">
        <v>230.32653999999999</v>
      </c>
      <c r="S68" s="384">
        <v>234.4589</v>
      </c>
      <c r="T68" s="384">
        <v>238.43366999999998</v>
      </c>
      <c r="U68" s="384">
        <v>242.60105000000001</v>
      </c>
      <c r="V68" s="384">
        <v>246.55831000000001</v>
      </c>
      <c r="W68" s="384">
        <v>250.70818</v>
      </c>
      <c r="X68" s="384">
        <v>254.66543999999999</v>
      </c>
      <c r="Y68" s="384">
        <v>258.83282000000003</v>
      </c>
      <c r="Z68" s="384">
        <v>262.79007999999999</v>
      </c>
      <c r="AA68" s="475">
        <v>266.93994999999995</v>
      </c>
    </row>
    <row r="69" spans="2:28" ht="15.75" customHeight="1" x14ac:dyDescent="0.2">
      <c r="B69" s="362">
        <v>1.6</v>
      </c>
      <c r="C69" s="383">
        <v>88.688149999999993</v>
      </c>
      <c r="D69" s="384">
        <v>100.89261999999999</v>
      </c>
      <c r="E69" s="384">
        <v>113.07957999999999</v>
      </c>
      <c r="F69" s="384">
        <v>127.73545000000001</v>
      </c>
      <c r="G69" s="384">
        <v>142.93413000000001</v>
      </c>
      <c r="H69" s="384">
        <v>152.61715999999998</v>
      </c>
      <c r="I69" s="384">
        <v>168.27109999999999</v>
      </c>
      <c r="J69" s="384">
        <v>177.46385000000001</v>
      </c>
      <c r="K69" s="384">
        <v>186.16631999999998</v>
      </c>
      <c r="L69" s="384">
        <v>206.28531000000001</v>
      </c>
      <c r="M69" s="384">
        <v>218.96254999999999</v>
      </c>
      <c r="N69" s="384">
        <v>233.84605000000005</v>
      </c>
      <c r="O69" s="384">
        <v>246.64586</v>
      </c>
      <c r="P69" s="384">
        <v>248.51943000000003</v>
      </c>
      <c r="Q69" s="384">
        <v>250.32296000000002</v>
      </c>
      <c r="R69" s="384">
        <v>251.86384000000001</v>
      </c>
      <c r="S69" s="384">
        <v>258.51763999999997</v>
      </c>
      <c r="T69" s="384">
        <v>259.98847999999998</v>
      </c>
      <c r="U69" s="384">
        <v>264.12084000000004</v>
      </c>
      <c r="V69" s="384">
        <v>268.11312000000004</v>
      </c>
      <c r="W69" s="384">
        <v>272.24547999999999</v>
      </c>
      <c r="X69" s="384">
        <v>276.22024999999996</v>
      </c>
      <c r="Y69" s="384">
        <v>280.37012000000004</v>
      </c>
      <c r="Z69" s="384">
        <v>284.34488999999996</v>
      </c>
      <c r="AA69" s="475">
        <v>288.47724999999997</v>
      </c>
    </row>
    <row r="70" spans="2:28" ht="15.75" customHeight="1" x14ac:dyDescent="0.2">
      <c r="B70" s="362">
        <v>1.8</v>
      </c>
      <c r="C70" s="383">
        <v>95.867249999999999</v>
      </c>
      <c r="D70" s="384">
        <v>109.33243999999999</v>
      </c>
      <c r="E70" s="384">
        <v>122.65755</v>
      </c>
      <c r="F70" s="384">
        <v>138.67920000000001</v>
      </c>
      <c r="G70" s="384">
        <v>152.28447</v>
      </c>
      <c r="H70" s="384">
        <v>165.87223000000003</v>
      </c>
      <c r="I70" s="384">
        <v>179.44247999999999</v>
      </c>
      <c r="J70" s="384">
        <v>193.20534000000001</v>
      </c>
      <c r="K70" s="384">
        <v>202.74829000000003</v>
      </c>
      <c r="L70" s="384">
        <v>224.70582999999999</v>
      </c>
      <c r="M70" s="384">
        <v>238.55624</v>
      </c>
      <c r="N70" s="384">
        <v>252.40665000000001</v>
      </c>
      <c r="O70" s="384">
        <v>266.43215999999995</v>
      </c>
      <c r="P70" s="384">
        <v>270.49447999999995</v>
      </c>
      <c r="Q70" s="384">
        <v>272.07038</v>
      </c>
      <c r="R70" s="384">
        <v>273.40114</v>
      </c>
      <c r="S70" s="384">
        <v>280.28256999999996</v>
      </c>
      <c r="T70" s="384">
        <v>281.52578</v>
      </c>
      <c r="U70" s="384">
        <v>285.65814</v>
      </c>
      <c r="V70" s="384">
        <v>289.63290999999998</v>
      </c>
      <c r="W70" s="384">
        <v>293.78278</v>
      </c>
      <c r="X70" s="384">
        <v>297.77506</v>
      </c>
      <c r="Y70" s="384">
        <v>301.88990999999999</v>
      </c>
      <c r="Z70" s="384">
        <v>305.88218999999998</v>
      </c>
      <c r="AA70" s="475">
        <v>310.01454999999999</v>
      </c>
    </row>
    <row r="71" spans="2:28" ht="15.75" customHeight="1" x14ac:dyDescent="0.2">
      <c r="B71" s="362">
        <v>2</v>
      </c>
      <c r="C71" s="383">
        <v>102.99382</v>
      </c>
      <c r="D71" s="384">
        <v>117.61467</v>
      </c>
      <c r="E71" s="384">
        <v>132.07793000000001</v>
      </c>
      <c r="F71" s="384">
        <v>146.52368000000001</v>
      </c>
      <c r="G71" s="384">
        <v>161.14453</v>
      </c>
      <c r="H71" s="384">
        <v>175.62529999999998</v>
      </c>
      <c r="I71" s="384">
        <v>190.08856</v>
      </c>
      <c r="J71" s="384">
        <v>204.6919</v>
      </c>
      <c r="K71" s="384">
        <v>219.13765000000001</v>
      </c>
      <c r="L71" s="384">
        <v>243.10883999999999</v>
      </c>
      <c r="M71" s="384">
        <v>258.14992999999998</v>
      </c>
      <c r="N71" s="384">
        <v>273.19101999999998</v>
      </c>
      <c r="O71" s="384">
        <v>288.40721000000002</v>
      </c>
      <c r="P71" s="384">
        <v>292.43450999999999</v>
      </c>
      <c r="Q71" s="384">
        <v>293.83530999999999</v>
      </c>
      <c r="R71" s="384">
        <v>294.93844000000001</v>
      </c>
      <c r="S71" s="384">
        <v>302.02999</v>
      </c>
      <c r="T71" s="384">
        <v>303.06308000000001</v>
      </c>
      <c r="U71" s="384">
        <v>307.21294999999998</v>
      </c>
      <c r="V71" s="384">
        <v>311.17021</v>
      </c>
      <c r="W71" s="384">
        <v>315.33759000000003</v>
      </c>
      <c r="X71" s="384">
        <v>319.29485</v>
      </c>
      <c r="Y71" s="384">
        <v>323.46222999999998</v>
      </c>
      <c r="Z71" s="384">
        <v>327.41949</v>
      </c>
      <c r="AA71" s="475">
        <v>331.56936000000002</v>
      </c>
    </row>
    <row r="72" spans="2:28" ht="15.75" customHeight="1" x14ac:dyDescent="0.2">
      <c r="B72" s="362">
        <v>2.2000000000000002</v>
      </c>
      <c r="C72" s="383">
        <v>110.15540999999999</v>
      </c>
      <c r="D72" s="384">
        <v>125.8969</v>
      </c>
      <c r="E72" s="384">
        <v>141.49831</v>
      </c>
      <c r="F72" s="384">
        <v>157.2398</v>
      </c>
      <c r="G72" s="384">
        <v>172.84120999999999</v>
      </c>
      <c r="H72" s="384">
        <v>188.61771999999999</v>
      </c>
      <c r="I72" s="384">
        <v>204.18411</v>
      </c>
      <c r="J72" s="384">
        <v>219.96061999999998</v>
      </c>
      <c r="K72" s="384">
        <v>235.70211</v>
      </c>
      <c r="L72" s="384">
        <v>256.32889</v>
      </c>
      <c r="M72" s="384">
        <v>272.40307000000001</v>
      </c>
      <c r="N72" s="384">
        <v>288.31966</v>
      </c>
      <c r="O72" s="384">
        <v>304.39384000000001</v>
      </c>
      <c r="P72" s="384">
        <v>308.36860999999999</v>
      </c>
      <c r="Q72" s="384">
        <v>312.51847999999995</v>
      </c>
      <c r="R72" s="384">
        <v>316.49324999999999</v>
      </c>
      <c r="S72" s="384">
        <v>320.62561000000005</v>
      </c>
      <c r="T72" s="384">
        <v>324.58287000000001</v>
      </c>
      <c r="U72" s="384">
        <v>328.75024999999999</v>
      </c>
      <c r="V72" s="384">
        <v>332.72502000000003</v>
      </c>
      <c r="W72" s="384">
        <v>336.85737999999998</v>
      </c>
      <c r="X72" s="384">
        <v>340.83215000000001</v>
      </c>
      <c r="Y72" s="384">
        <v>344.84193999999997</v>
      </c>
      <c r="Z72" s="384">
        <v>348.95678999999996</v>
      </c>
      <c r="AA72" s="475">
        <v>352.94907000000001</v>
      </c>
    </row>
    <row r="73" spans="2:28" ht="15.75" customHeight="1" x14ac:dyDescent="0.2">
      <c r="B73" s="362">
        <v>2.4</v>
      </c>
      <c r="C73" s="383">
        <v>117.29948999999998</v>
      </c>
      <c r="D73" s="384">
        <v>134.17912999999999</v>
      </c>
      <c r="E73" s="384">
        <v>151.07628</v>
      </c>
      <c r="F73" s="384">
        <v>167.81584000000001</v>
      </c>
      <c r="G73" s="384">
        <v>184.71298999999999</v>
      </c>
      <c r="H73" s="384">
        <v>205.63744</v>
      </c>
      <c r="I73" s="384">
        <v>227.05216999999996</v>
      </c>
      <c r="J73" s="384">
        <v>239.92202000000003</v>
      </c>
      <c r="K73" s="384">
        <v>252.12649000000002</v>
      </c>
      <c r="L73" s="384">
        <v>269.02364</v>
      </c>
      <c r="M73" s="384">
        <v>285.74569000000002</v>
      </c>
      <c r="N73" s="384">
        <v>302.66034999999999</v>
      </c>
      <c r="O73" s="384">
        <v>319.53999000000005</v>
      </c>
      <c r="P73" s="384">
        <v>323.44472000000002</v>
      </c>
      <c r="Q73" s="384">
        <v>327.50703999999996</v>
      </c>
      <c r="R73" s="384">
        <v>331.39425999999997</v>
      </c>
      <c r="S73" s="384">
        <v>335.45658000000003</v>
      </c>
      <c r="T73" s="384">
        <v>339.36131</v>
      </c>
      <c r="U73" s="384">
        <v>343.42363</v>
      </c>
      <c r="V73" s="384">
        <v>347.32836000000003</v>
      </c>
      <c r="W73" s="384">
        <v>351.21558000000005</v>
      </c>
      <c r="X73" s="384">
        <v>355.29541</v>
      </c>
      <c r="Y73" s="384">
        <v>359.18262999999996</v>
      </c>
      <c r="Z73" s="384">
        <v>363.22743999999994</v>
      </c>
      <c r="AA73" s="475">
        <v>367.13216999999997</v>
      </c>
    </row>
    <row r="74" spans="2:28" ht="15.75" customHeight="1" x14ac:dyDescent="0.2">
      <c r="B74" s="362">
        <v>2.6</v>
      </c>
      <c r="C74" s="383">
        <v>124.42605999999999</v>
      </c>
      <c r="D74" s="384">
        <v>142.46135999999998</v>
      </c>
      <c r="E74" s="384">
        <v>160.51417000000001</v>
      </c>
      <c r="F74" s="384">
        <v>178.53196</v>
      </c>
      <c r="G74" s="384">
        <v>196.58476999999999</v>
      </c>
      <c r="H74" s="384">
        <v>218.89250999999999</v>
      </c>
      <c r="I74" s="384">
        <v>237.10290999999998</v>
      </c>
      <c r="J74" s="384">
        <v>255.52343000000002</v>
      </c>
      <c r="K74" s="384">
        <v>268.53336000000002</v>
      </c>
      <c r="L74" s="384">
        <v>286.56866000000002</v>
      </c>
      <c r="M74" s="384">
        <v>304.58644999999996</v>
      </c>
      <c r="N74" s="384">
        <v>322.62175000000002</v>
      </c>
      <c r="O74" s="384">
        <v>340.63953999999995</v>
      </c>
      <c r="P74" s="384">
        <v>344.57929000000001</v>
      </c>
      <c r="Q74" s="384">
        <v>348.60658999999998</v>
      </c>
      <c r="R74" s="384">
        <v>352.51132000000001</v>
      </c>
      <c r="S74" s="384">
        <v>356.57364000000001</v>
      </c>
      <c r="T74" s="384">
        <v>360.47837000000004</v>
      </c>
      <c r="U74" s="384">
        <v>364.54068999999998</v>
      </c>
      <c r="V74" s="384">
        <v>368.42791</v>
      </c>
      <c r="W74" s="384">
        <v>372.33263999999997</v>
      </c>
      <c r="X74" s="384">
        <v>376.39496000000003</v>
      </c>
      <c r="Y74" s="384">
        <v>380.29969</v>
      </c>
      <c r="Z74" s="384">
        <v>384.34449999999998</v>
      </c>
      <c r="AA74" s="475">
        <v>388.24923000000001</v>
      </c>
    </row>
    <row r="75" spans="2:28" ht="15.75" customHeight="1" x14ac:dyDescent="0.2">
      <c r="B75" s="362">
        <v>2.8</v>
      </c>
      <c r="C75" s="383">
        <v>131.58765000000002</v>
      </c>
      <c r="D75" s="384">
        <v>150.74359000000001</v>
      </c>
      <c r="E75" s="384">
        <v>169.91704000000001</v>
      </c>
      <c r="F75" s="384">
        <v>189.09048999999999</v>
      </c>
      <c r="G75" s="384">
        <v>208.26393999999999</v>
      </c>
      <c r="H75" s="384">
        <v>231.97247999999999</v>
      </c>
      <c r="I75" s="384">
        <v>251.53115000000003</v>
      </c>
      <c r="J75" s="384">
        <v>271.24741</v>
      </c>
      <c r="K75" s="384">
        <v>285.09782000000001</v>
      </c>
      <c r="L75" s="384">
        <v>304.27127000000002</v>
      </c>
      <c r="M75" s="384">
        <v>323.44472000000002</v>
      </c>
      <c r="N75" s="384">
        <v>342.60066</v>
      </c>
      <c r="O75" s="384">
        <v>361.77411000000006</v>
      </c>
      <c r="P75" s="384">
        <v>365.67883999999998</v>
      </c>
      <c r="Q75" s="384">
        <v>369.74115999999998</v>
      </c>
      <c r="R75" s="384">
        <v>373.62837999999999</v>
      </c>
      <c r="S75" s="384">
        <v>377.69069999999999</v>
      </c>
      <c r="T75" s="384">
        <v>381.61294000000004</v>
      </c>
      <c r="U75" s="384">
        <v>385.48264999999998</v>
      </c>
      <c r="V75" s="384">
        <v>389.56247999999994</v>
      </c>
      <c r="W75" s="384">
        <v>393.44970000000001</v>
      </c>
      <c r="X75" s="384">
        <v>397.52953000000002</v>
      </c>
      <c r="Y75" s="384">
        <v>401.41674999999998</v>
      </c>
      <c r="Z75" s="384">
        <v>405.47906999999998</v>
      </c>
      <c r="AA75" s="475">
        <v>409.36628999999999</v>
      </c>
    </row>
    <row r="76" spans="2:28" ht="15.75" customHeight="1" x14ac:dyDescent="0.2">
      <c r="B76" s="362">
        <v>3</v>
      </c>
      <c r="C76" s="383">
        <v>138.73173000000003</v>
      </c>
      <c r="D76" s="384">
        <v>159.02581999999998</v>
      </c>
      <c r="E76" s="384">
        <v>179.51251999999999</v>
      </c>
      <c r="F76" s="384">
        <v>199.80660999999998</v>
      </c>
      <c r="G76" s="384">
        <v>220.11821</v>
      </c>
      <c r="H76" s="384">
        <v>245.24506</v>
      </c>
      <c r="I76" s="384">
        <v>271.15986000000004</v>
      </c>
      <c r="J76" s="384">
        <v>286.83130999999997</v>
      </c>
      <c r="K76" s="384">
        <v>301.52219999999994</v>
      </c>
      <c r="L76" s="384">
        <v>321.81628999999998</v>
      </c>
      <c r="M76" s="384">
        <v>342.11037999999996</v>
      </c>
      <c r="N76" s="384">
        <v>362.59708000000001</v>
      </c>
      <c r="O76" s="384">
        <v>382.87365999999997</v>
      </c>
      <c r="P76" s="384">
        <v>386.81341000000003</v>
      </c>
      <c r="Q76" s="384">
        <v>390.84071</v>
      </c>
      <c r="R76" s="384">
        <v>394.76294999999993</v>
      </c>
      <c r="S76" s="384">
        <v>398.80775999999997</v>
      </c>
      <c r="T76" s="384">
        <v>402.71249</v>
      </c>
      <c r="U76" s="384">
        <v>406.63472999999999</v>
      </c>
      <c r="V76" s="384">
        <v>410.66203000000002</v>
      </c>
      <c r="W76" s="384">
        <v>414.58427</v>
      </c>
      <c r="X76" s="384">
        <v>418.62908000000004</v>
      </c>
      <c r="Y76" s="384">
        <v>422.53381000000002</v>
      </c>
      <c r="Z76" s="384">
        <v>426.59612999999996</v>
      </c>
      <c r="AA76" s="475">
        <v>430.48335000000003</v>
      </c>
    </row>
    <row r="77" spans="2:28" ht="15.75" customHeight="1" x14ac:dyDescent="0.2">
      <c r="B77" s="362">
        <v>3.2</v>
      </c>
      <c r="C77" s="383">
        <v>146.04173</v>
      </c>
      <c r="D77" s="384">
        <v>166.33581999999998</v>
      </c>
      <c r="E77" s="384">
        <v>186.82252</v>
      </c>
      <c r="F77" s="384">
        <v>207.11660999999998</v>
      </c>
      <c r="G77" s="384">
        <v>227.42821000000001</v>
      </c>
      <c r="H77" s="384">
        <v>252.55506</v>
      </c>
      <c r="I77" s="384">
        <v>278.46986000000004</v>
      </c>
      <c r="J77" s="384">
        <v>294.14131000000003</v>
      </c>
      <c r="K77" s="384">
        <v>308.8322</v>
      </c>
      <c r="L77" s="384">
        <v>329.12628999999998</v>
      </c>
      <c r="M77" s="384">
        <v>349.42038000000002</v>
      </c>
      <c r="N77" s="384">
        <v>369.90708000000001</v>
      </c>
      <c r="O77" s="384">
        <v>390.18365999999997</v>
      </c>
      <c r="P77" s="384">
        <v>394.12341000000004</v>
      </c>
      <c r="Q77" s="384">
        <v>398.15071000000006</v>
      </c>
      <c r="R77" s="384">
        <v>402.07294999999999</v>
      </c>
      <c r="S77" s="384">
        <v>406.11775999999998</v>
      </c>
      <c r="T77" s="384">
        <v>410.02249</v>
      </c>
      <c r="U77" s="384">
        <v>413.94472999999999</v>
      </c>
      <c r="V77" s="384">
        <v>417.97203000000002</v>
      </c>
      <c r="W77" s="384">
        <v>421.89427000000006</v>
      </c>
      <c r="X77" s="384">
        <v>425.93908000000005</v>
      </c>
      <c r="Y77" s="384">
        <v>429.84381000000002</v>
      </c>
      <c r="Z77" s="384">
        <v>433.90613000000002</v>
      </c>
      <c r="AA77" s="475">
        <v>437.98612999999995</v>
      </c>
      <c r="AB77" s="470"/>
    </row>
    <row r="78" spans="2:28" ht="15.75" customHeight="1" x14ac:dyDescent="0.2">
      <c r="B78" s="362">
        <v>3.4</v>
      </c>
      <c r="C78" s="383">
        <v>175.88199999999998</v>
      </c>
      <c r="D78" s="384">
        <v>197.59100000000001</v>
      </c>
      <c r="E78" s="384">
        <v>219.11300000000003</v>
      </c>
      <c r="F78" s="384">
        <v>240.63500000000002</v>
      </c>
      <c r="G78" s="384">
        <v>267.274</v>
      </c>
      <c r="H78" s="384">
        <v>294.74600000000004</v>
      </c>
      <c r="I78" s="384">
        <v>311.35500000000002</v>
      </c>
      <c r="J78" s="384">
        <v>326.92700000000002</v>
      </c>
      <c r="K78" s="384">
        <v>348.43200000000002</v>
      </c>
      <c r="L78" s="384">
        <v>369.95400000000001</v>
      </c>
      <c r="M78" s="384">
        <v>391.66300000000001</v>
      </c>
      <c r="N78" s="384">
        <v>413.15100000000001</v>
      </c>
      <c r="O78" s="384">
        <v>433.44900000000001</v>
      </c>
      <c r="P78" s="384">
        <v>454.75</v>
      </c>
      <c r="Q78" s="384">
        <v>477.12200000000001</v>
      </c>
      <c r="R78" s="384">
        <v>500.61600000000004</v>
      </c>
      <c r="S78" s="384">
        <v>525.28300000000002</v>
      </c>
      <c r="T78" s="384">
        <v>546.00599999999997</v>
      </c>
      <c r="U78" s="384">
        <v>567.54500000000007</v>
      </c>
      <c r="V78" s="384">
        <v>589.96800000000007</v>
      </c>
      <c r="W78" s="384">
        <v>613.25800000000004</v>
      </c>
      <c r="X78" s="384">
        <v>637.5</v>
      </c>
      <c r="Y78" s="384">
        <v>662.7109999999999</v>
      </c>
      <c r="Z78" s="384">
        <v>688.92499999999995</v>
      </c>
      <c r="AA78" s="475">
        <v>693.005</v>
      </c>
      <c r="AB78" s="470"/>
    </row>
    <row r="79" spans="2:28" ht="15.75" customHeight="1" x14ac:dyDescent="0.2">
      <c r="B79" s="362">
        <v>3.6</v>
      </c>
      <c r="C79" s="383">
        <v>185.99699999999999</v>
      </c>
      <c r="D79" s="384">
        <v>209.01499999999999</v>
      </c>
      <c r="E79" s="384">
        <v>231.81200000000001</v>
      </c>
      <c r="F79" s="384">
        <v>254.64300000000003</v>
      </c>
      <c r="G79" s="384">
        <v>282.863</v>
      </c>
      <c r="H79" s="384">
        <v>311.98400000000004</v>
      </c>
      <c r="I79" s="384">
        <v>329.596</v>
      </c>
      <c r="J79" s="384">
        <v>346.10300000000001</v>
      </c>
      <c r="K79" s="384">
        <v>368.9</v>
      </c>
      <c r="L79" s="384">
        <v>391.69700000000006</v>
      </c>
      <c r="M79" s="384">
        <v>414.73200000000003</v>
      </c>
      <c r="N79" s="384">
        <v>437.512</v>
      </c>
      <c r="O79" s="384">
        <v>459.017</v>
      </c>
      <c r="P79" s="384">
        <v>481.61</v>
      </c>
      <c r="Q79" s="384">
        <v>505.32499999999999</v>
      </c>
      <c r="R79" s="384">
        <v>530.21299999999997</v>
      </c>
      <c r="S79" s="384">
        <v>556.35900000000004</v>
      </c>
      <c r="T79" s="384">
        <v>578.32299999999998</v>
      </c>
      <c r="U79" s="384">
        <v>601.17099999999994</v>
      </c>
      <c r="V79" s="384">
        <v>624.92000000000007</v>
      </c>
      <c r="W79" s="384">
        <v>649.62099999999998</v>
      </c>
      <c r="X79" s="384">
        <v>675.30799999999999</v>
      </c>
      <c r="Y79" s="384">
        <v>702.03200000000004</v>
      </c>
      <c r="Z79" s="384">
        <v>729.827</v>
      </c>
      <c r="AA79" s="475">
        <v>733.90699999999993</v>
      </c>
      <c r="AB79" s="470"/>
    </row>
    <row r="80" spans="2:28" ht="15.75" customHeight="1" x14ac:dyDescent="0.2">
      <c r="B80" s="362">
        <v>3.8</v>
      </c>
      <c r="C80" s="383">
        <v>196.70699999999999</v>
      </c>
      <c r="D80" s="384">
        <v>221.11899999999997</v>
      </c>
      <c r="E80" s="384">
        <v>245.27599999999998</v>
      </c>
      <c r="F80" s="384">
        <v>269.46700000000004</v>
      </c>
      <c r="G80" s="384">
        <v>299.404</v>
      </c>
      <c r="H80" s="384">
        <v>330.25900000000001</v>
      </c>
      <c r="I80" s="384">
        <v>348.92500000000001</v>
      </c>
      <c r="J80" s="384">
        <v>366.435</v>
      </c>
      <c r="K80" s="384">
        <v>390.59200000000004</v>
      </c>
      <c r="L80" s="384">
        <v>414.76600000000002</v>
      </c>
      <c r="M80" s="384">
        <v>439.16099999999994</v>
      </c>
      <c r="N80" s="384">
        <v>463.31800000000004</v>
      </c>
      <c r="O80" s="384">
        <v>486.11499999999995</v>
      </c>
      <c r="P80" s="384">
        <v>510.06800000000004</v>
      </c>
      <c r="Q80" s="384">
        <v>535.19399999999996</v>
      </c>
      <c r="R80" s="384">
        <v>561.59500000000003</v>
      </c>
      <c r="S80" s="384">
        <v>589.30500000000006</v>
      </c>
      <c r="T80" s="384">
        <v>612.57800000000009</v>
      </c>
      <c r="U80" s="384">
        <v>636.803</v>
      </c>
      <c r="V80" s="384">
        <v>661.98</v>
      </c>
      <c r="W80" s="384">
        <v>688.16</v>
      </c>
      <c r="X80" s="384">
        <v>715.39400000000001</v>
      </c>
      <c r="Y80" s="384">
        <v>743.71600000000001</v>
      </c>
      <c r="Z80" s="384">
        <v>773.17700000000002</v>
      </c>
      <c r="AA80" s="475">
        <v>777.25699999999995</v>
      </c>
      <c r="AB80" s="470"/>
    </row>
    <row r="81" spans="2:28" ht="15.75" customHeight="1" x14ac:dyDescent="0.2">
      <c r="B81" s="362">
        <v>4</v>
      </c>
      <c r="C81" s="383">
        <v>208.07999999999998</v>
      </c>
      <c r="D81" s="384">
        <v>233.93700000000001</v>
      </c>
      <c r="E81" s="384">
        <v>259.55599999999998</v>
      </c>
      <c r="F81" s="384">
        <v>285.209</v>
      </c>
      <c r="G81" s="384">
        <v>316.93099999999998</v>
      </c>
      <c r="H81" s="384">
        <v>349.63900000000001</v>
      </c>
      <c r="I81" s="384">
        <v>369.42700000000002</v>
      </c>
      <c r="J81" s="384">
        <v>387.97399999999999</v>
      </c>
      <c r="K81" s="384">
        <v>413.59300000000002</v>
      </c>
      <c r="L81" s="384">
        <v>439.21199999999999</v>
      </c>
      <c r="M81" s="384">
        <v>465.08599999999996</v>
      </c>
      <c r="N81" s="384">
        <v>490.67099999999999</v>
      </c>
      <c r="O81" s="384">
        <v>514.84500000000003</v>
      </c>
      <c r="P81" s="384">
        <v>540.226</v>
      </c>
      <c r="Q81" s="384">
        <v>566.86500000000001</v>
      </c>
      <c r="R81" s="384">
        <v>594.84699999999998</v>
      </c>
      <c r="S81" s="384">
        <v>624.22299999999996</v>
      </c>
      <c r="T81" s="384">
        <v>648.90700000000004</v>
      </c>
      <c r="U81" s="384">
        <v>674.56</v>
      </c>
      <c r="V81" s="384">
        <v>701.25</v>
      </c>
      <c r="W81" s="384">
        <v>729.01099999999997</v>
      </c>
      <c r="X81" s="384">
        <v>757.87699999999995</v>
      </c>
      <c r="Y81" s="384">
        <v>787.899</v>
      </c>
      <c r="Z81" s="384">
        <v>819.12800000000004</v>
      </c>
      <c r="AA81" s="475">
        <v>823.20799999999997</v>
      </c>
      <c r="AB81" s="470"/>
    </row>
    <row r="82" spans="2:28" ht="15.75" customHeight="1" x14ac:dyDescent="0.2">
      <c r="B82" s="362">
        <v>4.2</v>
      </c>
      <c r="C82" s="383">
        <v>220.11600000000001</v>
      </c>
      <c r="D82" s="384">
        <v>247.53700000000001</v>
      </c>
      <c r="E82" s="384">
        <v>274.70299999999997</v>
      </c>
      <c r="F82" s="384">
        <v>301.88600000000002</v>
      </c>
      <c r="G82" s="384">
        <v>335.495</v>
      </c>
      <c r="H82" s="384">
        <v>370.17500000000001</v>
      </c>
      <c r="I82" s="384">
        <v>391.15300000000002</v>
      </c>
      <c r="J82" s="384">
        <v>410.82200000000006</v>
      </c>
      <c r="K82" s="384">
        <v>437.971</v>
      </c>
      <c r="L82" s="384">
        <v>465.137</v>
      </c>
      <c r="M82" s="384">
        <v>492.541</v>
      </c>
      <c r="N82" s="384">
        <v>519.673</v>
      </c>
      <c r="O82" s="384">
        <v>545.29199999999992</v>
      </c>
      <c r="P82" s="384">
        <v>572.20300000000009</v>
      </c>
      <c r="Q82" s="384">
        <v>600.43999999999994</v>
      </c>
      <c r="R82" s="384">
        <v>630.10500000000002</v>
      </c>
      <c r="S82" s="384">
        <v>661.23200000000008</v>
      </c>
      <c r="T82" s="384">
        <v>687.39499999999998</v>
      </c>
      <c r="U82" s="384">
        <v>714.59500000000003</v>
      </c>
      <c r="V82" s="384">
        <v>742.9</v>
      </c>
      <c r="W82" s="384">
        <v>772.31</v>
      </c>
      <c r="X82" s="384">
        <v>802.91</v>
      </c>
      <c r="Y82" s="384">
        <v>834.73400000000004</v>
      </c>
      <c r="Z82" s="384">
        <v>867.83299999999997</v>
      </c>
      <c r="AA82" s="475">
        <v>871.9129999999999</v>
      </c>
      <c r="AB82" s="470"/>
    </row>
    <row r="83" spans="2:28" ht="15.75" customHeight="1" x14ac:dyDescent="0.2">
      <c r="B83" s="362">
        <v>4.4000000000000004</v>
      </c>
      <c r="C83" s="383">
        <v>232.88300000000001</v>
      </c>
      <c r="D83" s="384">
        <v>261.95299999999997</v>
      </c>
      <c r="E83" s="384">
        <v>290.73400000000004</v>
      </c>
      <c r="F83" s="384">
        <v>319.54899999999998</v>
      </c>
      <c r="G83" s="384">
        <v>355.19799999999998</v>
      </c>
      <c r="H83" s="384">
        <v>391.952</v>
      </c>
      <c r="I83" s="384">
        <v>414.18799999999999</v>
      </c>
      <c r="J83" s="384">
        <v>435.03</v>
      </c>
      <c r="K83" s="384">
        <v>463.81099999999998</v>
      </c>
      <c r="L83" s="384">
        <v>492.59199999999998</v>
      </c>
      <c r="M83" s="384">
        <v>521.66200000000003</v>
      </c>
      <c r="N83" s="384">
        <v>550.42600000000004</v>
      </c>
      <c r="O83" s="384">
        <v>577.57499999999993</v>
      </c>
      <c r="P83" s="384">
        <v>606.101</v>
      </c>
      <c r="Q83" s="384">
        <v>636.03800000000001</v>
      </c>
      <c r="R83" s="384">
        <v>667.471</v>
      </c>
      <c r="S83" s="384">
        <v>700.46799999999996</v>
      </c>
      <c r="T83" s="384">
        <v>728.19500000000005</v>
      </c>
      <c r="U83" s="384">
        <v>757.04399999999998</v>
      </c>
      <c r="V83" s="384">
        <v>787.03200000000004</v>
      </c>
      <c r="W83" s="384">
        <v>818.21</v>
      </c>
      <c r="X83" s="384">
        <v>850.64599999999996</v>
      </c>
      <c r="Y83" s="384">
        <v>884.39099999999985</v>
      </c>
      <c r="Z83" s="384">
        <v>919.46199999999976</v>
      </c>
      <c r="AA83" s="475">
        <v>923.5419999999998</v>
      </c>
      <c r="AB83" s="470"/>
    </row>
    <row r="84" spans="2:28" ht="15.75" customHeight="1" thickBot="1" x14ac:dyDescent="0.25">
      <c r="B84" s="75">
        <v>4.5</v>
      </c>
      <c r="C84" s="386">
        <v>246.43200000000002</v>
      </c>
      <c r="D84" s="387">
        <v>277.23599999999999</v>
      </c>
      <c r="E84" s="387">
        <v>307.75099999999998</v>
      </c>
      <c r="F84" s="387">
        <v>338.28300000000002</v>
      </c>
      <c r="G84" s="387">
        <v>376.07400000000001</v>
      </c>
      <c r="H84" s="387">
        <v>415.03800000000001</v>
      </c>
      <c r="I84" s="387">
        <v>438.59999999999997</v>
      </c>
      <c r="J84" s="387">
        <v>460.68299999999999</v>
      </c>
      <c r="K84" s="387">
        <v>491.19799999999998</v>
      </c>
      <c r="L84" s="387">
        <v>521.71299999999997</v>
      </c>
      <c r="M84" s="387">
        <v>552.51699999999994</v>
      </c>
      <c r="N84" s="387">
        <v>583.01499999999999</v>
      </c>
      <c r="O84" s="387">
        <v>611.79599999999994</v>
      </c>
      <c r="P84" s="387">
        <v>642.02200000000005</v>
      </c>
      <c r="Q84" s="387">
        <v>673.76099999999997</v>
      </c>
      <c r="R84" s="387">
        <v>707.08100000000002</v>
      </c>
      <c r="S84" s="387">
        <v>742.06700000000001</v>
      </c>
      <c r="T84" s="387">
        <v>771.46</v>
      </c>
      <c r="U84" s="387">
        <v>802.02600000000007</v>
      </c>
      <c r="V84" s="387">
        <v>833.81600000000003</v>
      </c>
      <c r="W84" s="387">
        <v>866.86400000000003</v>
      </c>
      <c r="X84" s="387">
        <v>901.25499999999988</v>
      </c>
      <c r="Y84" s="387">
        <v>937.00599999999986</v>
      </c>
      <c r="Z84" s="387">
        <v>974.20199999999988</v>
      </c>
      <c r="AA84" s="476">
        <v>978.28199999999981</v>
      </c>
      <c r="AB84" s="470"/>
    </row>
    <row r="85" spans="2:28" ht="15.75" customHeight="1" thickBot="1" x14ac:dyDescent="0.25">
      <c r="B85" s="370"/>
      <c r="C85" s="369"/>
      <c r="D85" s="369"/>
      <c r="E85" s="369"/>
      <c r="F85" s="369"/>
      <c r="G85" s="369"/>
      <c r="H85" s="369"/>
      <c r="I85" s="369"/>
      <c r="J85" s="369"/>
      <c r="K85" s="369"/>
      <c r="L85" s="369"/>
      <c r="M85" s="369"/>
      <c r="N85" s="369"/>
      <c r="O85" s="369"/>
      <c r="P85" s="369"/>
      <c r="Q85" s="369"/>
      <c r="R85" s="369"/>
      <c r="S85" s="369"/>
      <c r="T85" s="369"/>
      <c r="U85" s="369"/>
      <c r="V85" s="369"/>
      <c r="W85" s="369"/>
      <c r="X85" s="369"/>
      <c r="Y85" s="369"/>
      <c r="Z85" s="369"/>
    </row>
    <row r="86" spans="2:28" ht="15.75" customHeight="1" thickBot="1" x14ac:dyDescent="0.25">
      <c r="B86" s="622" t="s">
        <v>303</v>
      </c>
      <c r="C86" s="645"/>
      <c r="D86" s="645"/>
      <c r="E86" s="645"/>
      <c r="F86" s="645"/>
      <c r="G86" s="645"/>
      <c r="H86" s="645"/>
      <c r="I86" s="645"/>
      <c r="J86" s="645"/>
      <c r="K86" s="645"/>
      <c r="L86" s="645"/>
      <c r="M86" s="645"/>
      <c r="N86" s="645"/>
      <c r="O86" s="645"/>
      <c r="P86" s="645"/>
      <c r="Q86" s="645"/>
      <c r="R86" s="645"/>
      <c r="S86" s="645"/>
      <c r="T86" s="645"/>
      <c r="U86" s="645"/>
      <c r="V86" s="645"/>
      <c r="W86" s="645"/>
      <c r="X86" s="645"/>
      <c r="Y86" s="645"/>
      <c r="Z86" s="645"/>
      <c r="AA86" s="623"/>
    </row>
    <row r="87" spans="2:28" ht="15.75" customHeight="1" thickBot="1" x14ac:dyDescent="0.25">
      <c r="B87" s="481"/>
      <c r="C87" s="471">
        <v>0.4</v>
      </c>
      <c r="D87" s="472">
        <v>0.5</v>
      </c>
      <c r="E87" s="472">
        <v>0.6</v>
      </c>
      <c r="F87" s="472">
        <v>0.7</v>
      </c>
      <c r="G87" s="472">
        <v>0.8</v>
      </c>
      <c r="H87" s="472">
        <v>0.9</v>
      </c>
      <c r="I87" s="472">
        <v>1</v>
      </c>
      <c r="J87" s="472">
        <v>1.1000000000000001</v>
      </c>
      <c r="K87" s="472">
        <v>1.2</v>
      </c>
      <c r="L87" s="472">
        <v>1.3</v>
      </c>
      <c r="M87" s="472">
        <v>1.4</v>
      </c>
      <c r="N87" s="472">
        <v>1.5</v>
      </c>
      <c r="O87" s="472">
        <v>1.6</v>
      </c>
      <c r="P87" s="472">
        <v>1.7</v>
      </c>
      <c r="Q87" s="472">
        <v>1.8</v>
      </c>
      <c r="R87" s="472">
        <v>1.9</v>
      </c>
      <c r="S87" s="472">
        <v>2</v>
      </c>
      <c r="T87" s="472">
        <v>2.1</v>
      </c>
      <c r="U87" s="472">
        <v>2.2000000000000002</v>
      </c>
      <c r="V87" s="472">
        <v>2.2999999999999998</v>
      </c>
      <c r="W87" s="472">
        <v>2.4</v>
      </c>
      <c r="X87" s="472">
        <v>2.5</v>
      </c>
      <c r="Y87" s="472">
        <v>2.6</v>
      </c>
      <c r="Z87" s="472">
        <v>2.7</v>
      </c>
      <c r="AA87" s="473">
        <v>2.8</v>
      </c>
    </row>
    <row r="88" spans="2:28" ht="15.75" customHeight="1" x14ac:dyDescent="0.2">
      <c r="B88" s="78">
        <v>1</v>
      </c>
      <c r="C88" s="380">
        <v>81.31644</v>
      </c>
      <c r="D88" s="381">
        <v>92.365250000000003</v>
      </c>
      <c r="E88" s="381">
        <v>103.55414</v>
      </c>
      <c r="F88" s="381">
        <v>114.76054000000001</v>
      </c>
      <c r="G88" s="381">
        <v>125.80934999999999</v>
      </c>
      <c r="H88" s="381">
        <v>137.01575</v>
      </c>
      <c r="I88" s="381">
        <v>148.20464000000001</v>
      </c>
      <c r="J88" s="381">
        <v>159.25344999999999</v>
      </c>
      <c r="K88" s="381">
        <v>170.45984999999999</v>
      </c>
      <c r="L88" s="381">
        <v>181.64873999999998</v>
      </c>
      <c r="M88" s="381">
        <v>192.69755000000001</v>
      </c>
      <c r="N88" s="381">
        <v>203.90395000000001</v>
      </c>
      <c r="O88" s="381">
        <v>214.95276000000001</v>
      </c>
      <c r="P88" s="381">
        <v>219.54038</v>
      </c>
      <c r="Q88" s="381">
        <v>224.00542999999999</v>
      </c>
      <c r="R88" s="381">
        <v>228.61055999999999</v>
      </c>
      <c r="S88" s="381">
        <v>233.04059000000001</v>
      </c>
      <c r="T88" s="381">
        <v>237.48813000000001</v>
      </c>
      <c r="U88" s="381">
        <v>242.09325999999996</v>
      </c>
      <c r="V88" s="381">
        <v>246.55831000000001</v>
      </c>
      <c r="W88" s="381">
        <v>251.00584999999998</v>
      </c>
      <c r="X88" s="381">
        <v>255.59346999999997</v>
      </c>
      <c r="Y88" s="381">
        <v>260.05852000000004</v>
      </c>
      <c r="Z88" s="381">
        <v>264.50605999999999</v>
      </c>
      <c r="AA88" s="474">
        <v>269.11119000000002</v>
      </c>
    </row>
    <row r="89" spans="2:28" ht="15.75" customHeight="1" x14ac:dyDescent="0.2">
      <c r="B89" s="362">
        <v>1.2</v>
      </c>
      <c r="C89" s="383">
        <v>91.297139999999999</v>
      </c>
      <c r="D89" s="384">
        <v>104.04442</v>
      </c>
      <c r="E89" s="384">
        <v>116.91427</v>
      </c>
      <c r="F89" s="384">
        <v>129.64403999999999</v>
      </c>
      <c r="G89" s="384">
        <v>142.53140000000002</v>
      </c>
      <c r="H89" s="384">
        <v>155.26116999999999</v>
      </c>
      <c r="I89" s="384">
        <v>167.99093999999999</v>
      </c>
      <c r="J89" s="384">
        <v>180.8783</v>
      </c>
      <c r="K89" s="384">
        <v>193.62558000000001</v>
      </c>
      <c r="L89" s="384">
        <v>206.51293999999999</v>
      </c>
      <c r="M89" s="384">
        <v>219.24270999999999</v>
      </c>
      <c r="N89" s="384">
        <v>231.97247999999999</v>
      </c>
      <c r="O89" s="384">
        <v>244.87735000000001</v>
      </c>
      <c r="P89" s="384">
        <v>249.30737999999999</v>
      </c>
      <c r="Q89" s="384">
        <v>253.77243000000001</v>
      </c>
      <c r="R89" s="384">
        <v>258.37756000000002</v>
      </c>
      <c r="S89" s="384">
        <v>262.80759</v>
      </c>
      <c r="T89" s="384">
        <v>267.25513000000001</v>
      </c>
      <c r="U89" s="384">
        <v>271.87777</v>
      </c>
      <c r="V89" s="384">
        <v>276.32531</v>
      </c>
      <c r="W89" s="384">
        <v>280.91293000000002</v>
      </c>
      <c r="X89" s="384">
        <v>285.36047000000002</v>
      </c>
      <c r="Y89" s="384">
        <v>289.82551999999998</v>
      </c>
      <c r="Z89" s="384">
        <v>294.41314</v>
      </c>
      <c r="AA89" s="475">
        <v>298.86068000000006</v>
      </c>
    </row>
    <row r="90" spans="2:28" ht="15.75" customHeight="1" x14ac:dyDescent="0.2">
      <c r="B90" s="362">
        <v>1.4</v>
      </c>
      <c r="C90" s="383">
        <v>101.26033</v>
      </c>
      <c r="D90" s="384">
        <v>115.84616</v>
      </c>
      <c r="E90" s="384">
        <v>130.25689</v>
      </c>
      <c r="F90" s="384">
        <v>150.48093999999998</v>
      </c>
      <c r="G90" s="384">
        <v>162.28268</v>
      </c>
      <c r="H90" s="384">
        <v>176.99107999999998</v>
      </c>
      <c r="I90" s="384">
        <v>191.71698999999998</v>
      </c>
      <c r="J90" s="384">
        <v>206.42538999999999</v>
      </c>
      <c r="K90" s="384">
        <v>216.79131000000001</v>
      </c>
      <c r="L90" s="384">
        <v>240.60490999999999</v>
      </c>
      <c r="M90" s="384">
        <v>255.61097999999998</v>
      </c>
      <c r="N90" s="384">
        <v>270.61705000000001</v>
      </c>
      <c r="O90" s="384">
        <v>285.62311999999997</v>
      </c>
      <c r="P90" s="384">
        <v>290.24575999999996</v>
      </c>
      <c r="Q90" s="384">
        <v>292.18937</v>
      </c>
      <c r="R90" s="384">
        <v>293.88783999999998</v>
      </c>
      <c r="S90" s="384">
        <v>298.44044000000002</v>
      </c>
      <c r="T90" s="384">
        <v>303.11561</v>
      </c>
      <c r="U90" s="384">
        <v>307.65069999999997</v>
      </c>
      <c r="V90" s="384">
        <v>312.20330000000007</v>
      </c>
      <c r="W90" s="384">
        <v>316.91349000000002</v>
      </c>
      <c r="X90" s="384">
        <v>321.43106999999998</v>
      </c>
      <c r="Y90" s="384">
        <v>325.98366999999996</v>
      </c>
      <c r="Z90" s="384">
        <v>330.65884</v>
      </c>
      <c r="AA90" s="475">
        <v>335.21143999999998</v>
      </c>
    </row>
    <row r="91" spans="2:28" ht="15.75" customHeight="1" x14ac:dyDescent="0.2">
      <c r="B91" s="362">
        <v>1.6</v>
      </c>
      <c r="C91" s="383">
        <v>111.38110999999999</v>
      </c>
      <c r="D91" s="384">
        <v>127.49031000000001</v>
      </c>
      <c r="E91" s="384">
        <v>143.44192000000001</v>
      </c>
      <c r="F91" s="384">
        <v>162.75545</v>
      </c>
      <c r="G91" s="384">
        <v>182.71684999999999</v>
      </c>
      <c r="H91" s="384">
        <v>195.62172000000001</v>
      </c>
      <c r="I91" s="384">
        <v>216.21348</v>
      </c>
      <c r="J91" s="384">
        <v>228.47047999999998</v>
      </c>
      <c r="K91" s="384">
        <v>240.11462999999998</v>
      </c>
      <c r="L91" s="384">
        <v>266.46718000000004</v>
      </c>
      <c r="M91" s="384">
        <v>283.06666000000001</v>
      </c>
      <c r="N91" s="384">
        <v>302.67786000000001</v>
      </c>
      <c r="O91" s="384">
        <v>319.61002999999999</v>
      </c>
      <c r="P91" s="384">
        <v>321.36102999999997</v>
      </c>
      <c r="Q91" s="384">
        <v>322.84938</v>
      </c>
      <c r="R91" s="384">
        <v>324.25018</v>
      </c>
      <c r="S91" s="384">
        <v>332.16469999999998</v>
      </c>
      <c r="T91" s="384">
        <v>333.49545999999998</v>
      </c>
      <c r="U91" s="384">
        <v>338.01303999999999</v>
      </c>
      <c r="V91" s="384">
        <v>342.72323</v>
      </c>
      <c r="W91" s="384">
        <v>347.25831999999997</v>
      </c>
      <c r="X91" s="384">
        <v>351.79340999999999</v>
      </c>
      <c r="Y91" s="384">
        <v>356.48608999999999</v>
      </c>
      <c r="Z91" s="384">
        <v>361.02118000000002</v>
      </c>
      <c r="AA91" s="475">
        <v>365.57378</v>
      </c>
    </row>
    <row r="92" spans="2:28" ht="15.75" customHeight="1" x14ac:dyDescent="0.2">
      <c r="B92" s="362">
        <v>1.8</v>
      </c>
      <c r="C92" s="383">
        <v>121.36181000000001</v>
      </c>
      <c r="D92" s="384">
        <v>139.16947999999999</v>
      </c>
      <c r="E92" s="384">
        <v>156.80204999999998</v>
      </c>
      <c r="F92" s="384">
        <v>178.07670000000002</v>
      </c>
      <c r="G92" s="384">
        <v>196.23456999999999</v>
      </c>
      <c r="H92" s="384">
        <v>214.25235999999998</v>
      </c>
      <c r="I92" s="384">
        <v>232.41022999999996</v>
      </c>
      <c r="J92" s="384">
        <v>250.39299999999997</v>
      </c>
      <c r="K92" s="384">
        <v>263.28036000000003</v>
      </c>
      <c r="L92" s="384">
        <v>292.32944999999995</v>
      </c>
      <c r="M92" s="384">
        <v>310.66241999999994</v>
      </c>
      <c r="N92" s="384">
        <v>329.17049000000003</v>
      </c>
      <c r="O92" s="384">
        <v>347.67856</v>
      </c>
      <c r="P92" s="384">
        <v>352.30119999999999</v>
      </c>
      <c r="Q92" s="384">
        <v>353.50939</v>
      </c>
      <c r="R92" s="384">
        <v>354.61252000000002</v>
      </c>
      <c r="S92" s="384">
        <v>362.82471000000004</v>
      </c>
      <c r="T92" s="384">
        <v>363.8578</v>
      </c>
      <c r="U92" s="384">
        <v>368.37537999999995</v>
      </c>
      <c r="V92" s="384">
        <v>373.08556999999996</v>
      </c>
      <c r="W92" s="384">
        <v>377.62065999999999</v>
      </c>
      <c r="X92" s="384">
        <v>382.15575000000001</v>
      </c>
      <c r="Y92" s="384">
        <v>386.84843000000001</v>
      </c>
      <c r="Z92" s="384">
        <v>391.38352000000003</v>
      </c>
      <c r="AA92" s="475">
        <v>395.93612000000002</v>
      </c>
    </row>
    <row r="93" spans="2:28" ht="15.75" customHeight="1" x14ac:dyDescent="0.2">
      <c r="B93" s="362">
        <v>2</v>
      </c>
      <c r="C93" s="383">
        <v>131.32499999999999</v>
      </c>
      <c r="D93" s="384">
        <v>150.83113999999998</v>
      </c>
      <c r="E93" s="384">
        <v>170.14467000000002</v>
      </c>
      <c r="F93" s="384">
        <v>189.65081000000001</v>
      </c>
      <c r="G93" s="384">
        <v>208.96434000000002</v>
      </c>
      <c r="H93" s="384">
        <v>228.27787000000001</v>
      </c>
      <c r="I93" s="384">
        <v>247.78400999999999</v>
      </c>
      <c r="J93" s="384">
        <v>267.11505000000005</v>
      </c>
      <c r="K93" s="384">
        <v>286.44609000000003</v>
      </c>
      <c r="L93" s="384">
        <v>318.17421000000002</v>
      </c>
      <c r="M93" s="384">
        <v>338.27569</v>
      </c>
      <c r="N93" s="384">
        <v>358.37716999999998</v>
      </c>
      <c r="O93" s="384">
        <v>378.65375</v>
      </c>
      <c r="P93" s="384">
        <v>383.25888000000003</v>
      </c>
      <c r="Q93" s="384">
        <v>384.15188999999998</v>
      </c>
      <c r="R93" s="384">
        <v>385.13244999999995</v>
      </c>
      <c r="S93" s="384">
        <v>393.48471999999998</v>
      </c>
      <c r="T93" s="384">
        <v>394.20263</v>
      </c>
      <c r="U93" s="384">
        <v>398.89530999999999</v>
      </c>
      <c r="V93" s="384">
        <v>403.44791000000004</v>
      </c>
      <c r="W93" s="384">
        <v>407.983</v>
      </c>
      <c r="X93" s="384">
        <v>412.65816999999998</v>
      </c>
      <c r="Y93" s="384">
        <v>417.19326000000001</v>
      </c>
      <c r="Z93" s="384">
        <v>421.74586000000005</v>
      </c>
      <c r="AA93" s="475">
        <v>426.29845999999998</v>
      </c>
    </row>
    <row r="94" spans="2:28" ht="15.75" customHeight="1" x14ac:dyDescent="0.2">
      <c r="B94" s="362">
        <v>2.2000000000000002</v>
      </c>
      <c r="C94" s="383">
        <v>141.44578000000001</v>
      </c>
      <c r="D94" s="384">
        <v>162.47529</v>
      </c>
      <c r="E94" s="384">
        <v>183.50479999999999</v>
      </c>
      <c r="F94" s="384">
        <v>204.51679999999999</v>
      </c>
      <c r="G94" s="384">
        <v>225.54631000000003</v>
      </c>
      <c r="H94" s="384">
        <v>246.55831000000001</v>
      </c>
      <c r="I94" s="384">
        <v>267.57031000000001</v>
      </c>
      <c r="J94" s="384">
        <v>288.73990000000003</v>
      </c>
      <c r="K94" s="384">
        <v>309.75190000000003</v>
      </c>
      <c r="L94" s="384">
        <v>337.41769999999997</v>
      </c>
      <c r="M94" s="384">
        <v>358.83242999999999</v>
      </c>
      <c r="N94" s="384">
        <v>380.28217999999998</v>
      </c>
      <c r="O94" s="384">
        <v>401.71441999999996</v>
      </c>
      <c r="P94" s="384">
        <v>406.26702</v>
      </c>
      <c r="Q94" s="384">
        <v>410.94219000000004</v>
      </c>
      <c r="R94" s="384">
        <v>415.49479000000002</v>
      </c>
      <c r="S94" s="384">
        <v>420.02987999999999</v>
      </c>
      <c r="T94" s="384">
        <v>424.72255999999999</v>
      </c>
      <c r="U94" s="384">
        <v>429.25765000000001</v>
      </c>
      <c r="V94" s="384">
        <v>433.81025</v>
      </c>
      <c r="W94" s="384">
        <v>438.34534000000002</v>
      </c>
      <c r="X94" s="384">
        <v>443.03802000000002</v>
      </c>
      <c r="Y94" s="384">
        <v>447.55560000000003</v>
      </c>
      <c r="Z94" s="384">
        <v>452.10819999999995</v>
      </c>
      <c r="AA94" s="475">
        <v>456.80088000000006</v>
      </c>
    </row>
    <row r="95" spans="2:28" ht="15.75" customHeight="1" x14ac:dyDescent="0.2">
      <c r="B95" s="362">
        <v>2.4</v>
      </c>
      <c r="C95" s="383">
        <v>151.44398999999999</v>
      </c>
      <c r="D95" s="384">
        <v>174.11944</v>
      </c>
      <c r="E95" s="384">
        <v>196.84742</v>
      </c>
      <c r="F95" s="384">
        <v>219.54038</v>
      </c>
      <c r="G95" s="384">
        <v>242.25084999999999</v>
      </c>
      <c r="H95" s="384">
        <v>270.10926000000001</v>
      </c>
      <c r="I95" s="384">
        <v>299.01826999999997</v>
      </c>
      <c r="J95" s="384">
        <v>316.42320999999998</v>
      </c>
      <c r="K95" s="384">
        <v>332.93513999999999</v>
      </c>
      <c r="L95" s="384">
        <v>355.64561000000003</v>
      </c>
      <c r="M95" s="384">
        <v>378.33857</v>
      </c>
      <c r="N95" s="384">
        <v>400.90895999999998</v>
      </c>
      <c r="O95" s="384">
        <v>423.61943000000002</v>
      </c>
      <c r="P95" s="384">
        <v>428.20705000000004</v>
      </c>
      <c r="Q95" s="384">
        <v>432.6721</v>
      </c>
      <c r="R95" s="384">
        <v>437.10212999999999</v>
      </c>
      <c r="S95" s="384">
        <v>441.56718000000001</v>
      </c>
      <c r="T95" s="384">
        <v>446.15480000000002</v>
      </c>
      <c r="U95" s="384">
        <v>450.60234000000003</v>
      </c>
      <c r="V95" s="384">
        <v>455.06738999999993</v>
      </c>
      <c r="W95" s="384">
        <v>459.65500999999995</v>
      </c>
      <c r="X95" s="384">
        <v>464.12005999999997</v>
      </c>
      <c r="Y95" s="384">
        <v>468.56760000000008</v>
      </c>
      <c r="Z95" s="384">
        <v>473.01513999999997</v>
      </c>
      <c r="AA95" s="475">
        <v>477.62027</v>
      </c>
    </row>
    <row r="96" spans="2:28" ht="15.75" customHeight="1" x14ac:dyDescent="0.2">
      <c r="B96" s="362">
        <v>2.6</v>
      </c>
      <c r="C96" s="383">
        <v>161.40718000000001</v>
      </c>
      <c r="D96" s="384">
        <v>185.79861</v>
      </c>
      <c r="E96" s="384">
        <v>210.20755</v>
      </c>
      <c r="F96" s="384">
        <v>234.42388</v>
      </c>
      <c r="G96" s="384">
        <v>258.83282000000003</v>
      </c>
      <c r="H96" s="384">
        <v>288.73990000000003</v>
      </c>
      <c r="I96" s="384">
        <v>313.60409999999996</v>
      </c>
      <c r="J96" s="384">
        <v>338.50331999999997</v>
      </c>
      <c r="K96" s="384">
        <v>356.10086999999999</v>
      </c>
      <c r="L96" s="384">
        <v>380.4923</v>
      </c>
      <c r="M96" s="384">
        <v>404.72613999999999</v>
      </c>
      <c r="N96" s="384">
        <v>429.11757</v>
      </c>
      <c r="O96" s="384">
        <v>453.52651000000003</v>
      </c>
      <c r="P96" s="384">
        <v>457.97404999999998</v>
      </c>
      <c r="Q96" s="384">
        <v>462.43910000000005</v>
      </c>
      <c r="R96" s="384">
        <v>466.86912999999998</v>
      </c>
      <c r="S96" s="384">
        <v>471.47426000000002</v>
      </c>
      <c r="T96" s="384">
        <v>475.92180000000002</v>
      </c>
      <c r="U96" s="384">
        <v>480.36933999999997</v>
      </c>
      <c r="V96" s="384">
        <v>484.83439000000004</v>
      </c>
      <c r="W96" s="384">
        <v>489.42201</v>
      </c>
      <c r="X96" s="384">
        <v>493.86955</v>
      </c>
      <c r="Y96" s="384">
        <v>498.33460000000002</v>
      </c>
      <c r="Z96" s="384">
        <v>502.92222000000004</v>
      </c>
      <c r="AA96" s="475">
        <v>507.38727</v>
      </c>
    </row>
    <row r="97" spans="1:57" ht="15.75" customHeight="1" x14ac:dyDescent="0.2">
      <c r="B97" s="362">
        <v>2.8</v>
      </c>
      <c r="C97" s="383">
        <v>171.52795999999998</v>
      </c>
      <c r="D97" s="384">
        <v>197.46026999999998</v>
      </c>
      <c r="E97" s="384">
        <v>223.39257999999998</v>
      </c>
      <c r="F97" s="384">
        <v>249.46496999999999</v>
      </c>
      <c r="G97" s="384">
        <v>275.39728000000002</v>
      </c>
      <c r="H97" s="384">
        <v>307.35303000000005</v>
      </c>
      <c r="I97" s="384">
        <v>333.95071999999999</v>
      </c>
      <c r="J97" s="384">
        <v>360.42584000000005</v>
      </c>
      <c r="K97" s="384">
        <v>379.28411</v>
      </c>
      <c r="L97" s="384">
        <v>405.35649999999998</v>
      </c>
      <c r="M97" s="384">
        <v>431.27130000000005</v>
      </c>
      <c r="N97" s="384">
        <v>457.20361000000003</v>
      </c>
      <c r="O97" s="384">
        <v>483.29350999999997</v>
      </c>
      <c r="P97" s="384">
        <v>487.74104999999997</v>
      </c>
      <c r="Q97" s="384">
        <v>492.18858999999998</v>
      </c>
      <c r="R97" s="384">
        <v>496.79372000000001</v>
      </c>
      <c r="S97" s="384">
        <v>501.24126000000001</v>
      </c>
      <c r="T97" s="384">
        <v>505.68879999999996</v>
      </c>
      <c r="U97" s="384">
        <v>510.13633999999996</v>
      </c>
      <c r="V97" s="384">
        <v>514.74147000000005</v>
      </c>
      <c r="W97" s="384">
        <v>519.18901000000005</v>
      </c>
      <c r="X97" s="384">
        <v>523.63654999999994</v>
      </c>
      <c r="Y97" s="384">
        <v>528.10160000000008</v>
      </c>
      <c r="Z97" s="384">
        <v>532.68921999999998</v>
      </c>
      <c r="AA97" s="475">
        <v>537.15427</v>
      </c>
    </row>
    <row r="98" spans="1:57" ht="15.75" customHeight="1" thickBot="1" x14ac:dyDescent="0.25">
      <c r="B98" s="75">
        <v>3</v>
      </c>
      <c r="C98" s="386">
        <v>181.50865999999999</v>
      </c>
      <c r="D98" s="387">
        <v>209.12193000000002</v>
      </c>
      <c r="E98" s="387">
        <v>236.73519999999999</v>
      </c>
      <c r="F98" s="387">
        <v>264.36597999999998</v>
      </c>
      <c r="G98" s="387">
        <v>291.96174000000002</v>
      </c>
      <c r="H98" s="387">
        <v>326.12374999999997</v>
      </c>
      <c r="I98" s="387">
        <v>361.24880999999999</v>
      </c>
      <c r="J98" s="387">
        <v>382.45341999999999</v>
      </c>
      <c r="K98" s="387">
        <v>402.58992000000001</v>
      </c>
      <c r="L98" s="387">
        <v>430.18568000000005</v>
      </c>
      <c r="M98" s="387">
        <v>457.81645999999995</v>
      </c>
      <c r="N98" s="387">
        <v>485.42973000000006</v>
      </c>
      <c r="O98" s="387">
        <v>513.04300000000001</v>
      </c>
      <c r="P98" s="387">
        <v>517.50805000000003</v>
      </c>
      <c r="Q98" s="387">
        <v>522.11318000000006</v>
      </c>
      <c r="R98" s="387">
        <v>526.56072000000006</v>
      </c>
      <c r="S98" s="387">
        <v>531.00825999999995</v>
      </c>
      <c r="T98" s="387">
        <v>535.45580000000007</v>
      </c>
      <c r="U98" s="387">
        <v>540.06092999999998</v>
      </c>
      <c r="V98" s="387">
        <v>544.50846999999999</v>
      </c>
      <c r="W98" s="387">
        <v>548.95600999999999</v>
      </c>
      <c r="X98" s="387">
        <v>553.40355</v>
      </c>
      <c r="Y98" s="387">
        <v>557.99117000000012</v>
      </c>
      <c r="Z98" s="387">
        <v>562.45622000000003</v>
      </c>
      <c r="AA98" s="476">
        <v>566.90376000000003</v>
      </c>
    </row>
    <row r="99" spans="1:57" ht="15.75" customHeight="1" thickBot="1" x14ac:dyDescent="0.25">
      <c r="B99" s="370"/>
      <c r="C99" s="369"/>
      <c r="D99" s="369"/>
      <c r="E99" s="369"/>
      <c r="F99" s="369"/>
      <c r="G99" s="369"/>
      <c r="H99" s="369"/>
      <c r="I99" s="369"/>
      <c r="J99" s="369"/>
      <c r="K99" s="369"/>
      <c r="L99" s="369"/>
      <c r="M99" s="369"/>
      <c r="N99" s="369"/>
      <c r="O99" s="369"/>
      <c r="P99" s="369"/>
      <c r="Q99" s="369"/>
      <c r="R99" s="369"/>
      <c r="S99" s="369"/>
      <c r="T99" s="369"/>
      <c r="U99" s="369"/>
      <c r="V99" s="369"/>
      <c r="W99" s="369"/>
      <c r="X99" s="369"/>
      <c r="Y99" s="369"/>
      <c r="Z99" s="369"/>
    </row>
    <row r="100" spans="1:57" ht="15.75" customHeight="1" thickBot="1" x14ac:dyDescent="0.25">
      <c r="B100" s="622" t="s">
        <v>304</v>
      </c>
      <c r="C100" s="645"/>
      <c r="D100" s="645"/>
      <c r="E100" s="645"/>
      <c r="F100" s="645"/>
      <c r="G100" s="645"/>
      <c r="H100" s="645"/>
      <c r="I100" s="645"/>
      <c r="J100" s="645"/>
      <c r="K100" s="645"/>
      <c r="L100" s="645"/>
      <c r="M100" s="645"/>
      <c r="N100" s="645"/>
      <c r="O100" s="645"/>
      <c r="P100" s="645"/>
      <c r="Q100" s="645"/>
      <c r="R100" s="645"/>
      <c r="S100" s="645"/>
      <c r="T100" s="645"/>
      <c r="U100" s="645"/>
      <c r="V100" s="645"/>
      <c r="W100" s="645"/>
      <c r="X100" s="645"/>
      <c r="Y100" s="645"/>
      <c r="Z100" s="645"/>
      <c r="AA100" s="623"/>
    </row>
    <row r="101" spans="1:57" ht="15.75" customHeight="1" thickBot="1" x14ac:dyDescent="0.25">
      <c r="B101" s="481"/>
      <c r="C101" s="471">
        <v>0.4</v>
      </c>
      <c r="D101" s="472">
        <v>0.5</v>
      </c>
      <c r="E101" s="472">
        <v>0.6</v>
      </c>
      <c r="F101" s="472">
        <v>0.7</v>
      </c>
      <c r="G101" s="472">
        <v>0.8</v>
      </c>
      <c r="H101" s="472">
        <v>0.9</v>
      </c>
      <c r="I101" s="472">
        <v>1</v>
      </c>
      <c r="J101" s="472">
        <v>1.1000000000000001</v>
      </c>
      <c r="K101" s="472">
        <v>1.2</v>
      </c>
      <c r="L101" s="472">
        <v>1.3</v>
      </c>
      <c r="M101" s="472">
        <v>1.4</v>
      </c>
      <c r="N101" s="472">
        <v>1.5</v>
      </c>
      <c r="O101" s="472">
        <v>1.6</v>
      </c>
      <c r="P101" s="472">
        <v>1.7</v>
      </c>
      <c r="Q101" s="472">
        <v>1.8</v>
      </c>
      <c r="R101" s="472">
        <v>1.9</v>
      </c>
      <c r="S101" s="472">
        <v>2</v>
      </c>
      <c r="T101" s="472">
        <v>2.1</v>
      </c>
      <c r="U101" s="472">
        <v>2.2000000000000002</v>
      </c>
      <c r="V101" s="472">
        <v>2.2999999999999998</v>
      </c>
      <c r="W101" s="472">
        <v>2.4</v>
      </c>
      <c r="X101" s="472">
        <v>2.5</v>
      </c>
      <c r="Y101" s="472">
        <v>2.6</v>
      </c>
      <c r="Z101" s="472">
        <v>2.7</v>
      </c>
      <c r="AA101" s="473">
        <v>2.8</v>
      </c>
    </row>
    <row r="102" spans="1:57" ht="15.75" customHeight="1" x14ac:dyDescent="0.2">
      <c r="B102" s="78">
        <v>1</v>
      </c>
      <c r="C102" s="380">
        <v>89.458590000000001</v>
      </c>
      <c r="D102" s="381">
        <v>101.61053000000001</v>
      </c>
      <c r="E102" s="381">
        <v>113.92006000000001</v>
      </c>
      <c r="F102" s="381">
        <v>126.22959</v>
      </c>
      <c r="G102" s="381">
        <v>138.38153</v>
      </c>
      <c r="H102" s="381">
        <v>150.72608</v>
      </c>
      <c r="I102" s="381">
        <v>163.03560999999999</v>
      </c>
      <c r="J102" s="381">
        <v>175.18755000000002</v>
      </c>
      <c r="K102" s="381">
        <v>187.49707999999998</v>
      </c>
      <c r="L102" s="381">
        <v>199.82412000000002</v>
      </c>
      <c r="M102" s="381">
        <v>211.97605999999999</v>
      </c>
      <c r="N102" s="381">
        <v>224.30309999999997</v>
      </c>
      <c r="O102" s="381">
        <v>236.43753000000001</v>
      </c>
      <c r="P102" s="381">
        <v>241.49791999999997</v>
      </c>
      <c r="Q102" s="381">
        <v>246.40071999999998</v>
      </c>
      <c r="R102" s="381">
        <v>251.47862000000003</v>
      </c>
      <c r="S102" s="381">
        <v>256.34640000000002</v>
      </c>
      <c r="T102" s="381">
        <v>261.24919999999997</v>
      </c>
      <c r="U102" s="381">
        <v>266.30959000000001</v>
      </c>
      <c r="V102" s="381">
        <v>271.22989999999999</v>
      </c>
      <c r="W102" s="381">
        <v>276.11518999999998</v>
      </c>
      <c r="X102" s="381">
        <v>281.15807000000001</v>
      </c>
      <c r="Y102" s="381">
        <v>286.06087000000002</v>
      </c>
      <c r="Z102" s="381">
        <v>290.96366999999998</v>
      </c>
      <c r="AA102" s="474">
        <v>296.02405999999996</v>
      </c>
    </row>
    <row r="103" spans="1:57" s="452" customFormat="1" ht="15.75" customHeight="1" x14ac:dyDescent="0.2">
      <c r="B103" s="362">
        <v>1.2</v>
      </c>
      <c r="C103" s="383">
        <v>100.41985</v>
      </c>
      <c r="D103" s="384">
        <v>114.44536000000001</v>
      </c>
      <c r="E103" s="384">
        <v>128.61095</v>
      </c>
      <c r="F103" s="384">
        <v>142.61895000000001</v>
      </c>
      <c r="G103" s="384">
        <v>156.80204999999998</v>
      </c>
      <c r="H103" s="384">
        <v>170.79254000000003</v>
      </c>
      <c r="I103" s="384">
        <v>184.80054000000001</v>
      </c>
      <c r="J103" s="384">
        <v>198.96612999999999</v>
      </c>
      <c r="K103" s="384">
        <v>212.99164000000002</v>
      </c>
      <c r="L103" s="384">
        <v>227.17474000000001</v>
      </c>
      <c r="M103" s="384">
        <v>241.16522999999998</v>
      </c>
      <c r="N103" s="384">
        <v>255.17322999999999</v>
      </c>
      <c r="O103" s="384">
        <v>269.35633000000001</v>
      </c>
      <c r="P103" s="384">
        <v>274.24162000000001</v>
      </c>
      <c r="Q103" s="384">
        <v>279.14441999999997</v>
      </c>
      <c r="R103" s="384">
        <v>284.22231999999997</v>
      </c>
      <c r="S103" s="384">
        <v>289.09010000000001</v>
      </c>
      <c r="T103" s="384">
        <v>293.99290000000002</v>
      </c>
      <c r="U103" s="384">
        <v>299.07080000000002</v>
      </c>
      <c r="V103" s="384">
        <v>303.97359999999998</v>
      </c>
      <c r="W103" s="384">
        <v>308.99897000000004</v>
      </c>
      <c r="X103" s="384">
        <v>313.90177000000006</v>
      </c>
      <c r="Y103" s="384">
        <v>318.80456999999996</v>
      </c>
      <c r="Z103" s="384">
        <v>323.84744999999998</v>
      </c>
      <c r="AA103" s="475">
        <v>328.75024999999999</v>
      </c>
      <c r="AC103" s="453"/>
      <c r="AD103" s="453"/>
      <c r="AE103" s="453"/>
      <c r="AF103" s="453"/>
      <c r="AG103" s="453"/>
      <c r="AH103" s="453"/>
      <c r="AI103" s="453"/>
      <c r="AJ103" s="453"/>
      <c r="AK103" s="453"/>
      <c r="AL103" s="453"/>
      <c r="AM103" s="453"/>
      <c r="AN103" s="453"/>
      <c r="AO103" s="453"/>
      <c r="AP103" s="453"/>
      <c r="AQ103" s="453"/>
      <c r="AR103" s="453"/>
      <c r="AS103" s="453"/>
      <c r="AT103" s="453"/>
      <c r="AU103" s="453"/>
      <c r="AV103" s="453"/>
      <c r="AW103" s="453"/>
      <c r="AX103" s="453"/>
      <c r="AY103" s="453"/>
      <c r="AZ103" s="453"/>
      <c r="BA103" s="453"/>
      <c r="BB103" s="453"/>
      <c r="BC103" s="453"/>
      <c r="BD103" s="453"/>
      <c r="BE103" s="453"/>
    </row>
    <row r="104" spans="1:57" ht="15.75" customHeight="1" x14ac:dyDescent="0.2">
      <c r="B104" s="362">
        <v>1.4</v>
      </c>
      <c r="C104" s="383">
        <v>111.38110999999999</v>
      </c>
      <c r="D104" s="384">
        <v>127.42026999999999</v>
      </c>
      <c r="E104" s="384">
        <v>143.28433000000001</v>
      </c>
      <c r="F104" s="384">
        <v>165.52203</v>
      </c>
      <c r="G104" s="384">
        <v>178.49694</v>
      </c>
      <c r="H104" s="384">
        <v>194.69369</v>
      </c>
      <c r="I104" s="384">
        <v>210.89044000000001</v>
      </c>
      <c r="J104" s="384">
        <v>227.06968000000001</v>
      </c>
      <c r="K104" s="384">
        <v>238.4862</v>
      </c>
      <c r="L104" s="384">
        <v>264.68115999999998</v>
      </c>
      <c r="M104" s="384">
        <v>281.15807000000001</v>
      </c>
      <c r="N104" s="384">
        <v>297.66999999999996</v>
      </c>
      <c r="O104" s="384">
        <v>314.18193000000002</v>
      </c>
      <c r="P104" s="384">
        <v>319.25983000000002</v>
      </c>
      <c r="Q104" s="384">
        <v>321.41356000000002</v>
      </c>
      <c r="R104" s="384">
        <v>323.28712999999999</v>
      </c>
      <c r="S104" s="384">
        <v>328.27747999999997</v>
      </c>
      <c r="T104" s="384">
        <v>333.44293000000005</v>
      </c>
      <c r="U104" s="384">
        <v>338.41577000000001</v>
      </c>
      <c r="V104" s="384">
        <v>343.42363</v>
      </c>
      <c r="W104" s="384">
        <v>348.60658999999998</v>
      </c>
      <c r="X104" s="384">
        <v>353.57943000000006</v>
      </c>
      <c r="Y104" s="384">
        <v>358.56978000000004</v>
      </c>
      <c r="Z104" s="384">
        <v>363.73522999999994</v>
      </c>
      <c r="AA104" s="475">
        <v>368.72557999999998</v>
      </c>
    </row>
    <row r="105" spans="1:57" ht="15.75" customHeight="1" x14ac:dyDescent="0.2">
      <c r="B105" s="362">
        <v>1.6</v>
      </c>
      <c r="C105" s="383">
        <v>122.49995999999999</v>
      </c>
      <c r="D105" s="384">
        <v>140.2551</v>
      </c>
      <c r="E105" s="384">
        <v>157.80012000000002</v>
      </c>
      <c r="F105" s="384">
        <v>179.03975</v>
      </c>
      <c r="G105" s="384">
        <v>200.97978000000001</v>
      </c>
      <c r="H105" s="384">
        <v>215.18038999999999</v>
      </c>
      <c r="I105" s="384">
        <v>237.83833000000004</v>
      </c>
      <c r="J105" s="384">
        <v>251.32103000000001</v>
      </c>
      <c r="K105" s="384">
        <v>264.12084000000004</v>
      </c>
      <c r="L105" s="384">
        <v>293.11739999999998</v>
      </c>
      <c r="M105" s="384">
        <v>311.38033000000001</v>
      </c>
      <c r="N105" s="384">
        <v>332.95265000000001</v>
      </c>
      <c r="O105" s="384">
        <v>351.56578000000002</v>
      </c>
      <c r="P105" s="384">
        <v>353.49187999999998</v>
      </c>
      <c r="Q105" s="384">
        <v>355.13781999999998</v>
      </c>
      <c r="R105" s="384">
        <v>356.67869999999999</v>
      </c>
      <c r="S105" s="384">
        <v>365.39868000000001</v>
      </c>
      <c r="T105" s="384">
        <v>366.85201000000001</v>
      </c>
      <c r="U105" s="384">
        <v>371.82484999999997</v>
      </c>
      <c r="V105" s="384">
        <v>377.00781000000001</v>
      </c>
      <c r="W105" s="384">
        <v>381.98065000000003</v>
      </c>
      <c r="X105" s="384">
        <v>386.971</v>
      </c>
      <c r="Y105" s="384">
        <v>392.13644999999997</v>
      </c>
      <c r="Z105" s="384">
        <v>397.14431000000002</v>
      </c>
      <c r="AA105" s="475">
        <v>402.11714999999998</v>
      </c>
    </row>
    <row r="106" spans="1:57" s="452" customFormat="1" ht="15.75" customHeight="1" x14ac:dyDescent="0.2">
      <c r="A106" s="453"/>
      <c r="B106" s="362">
        <v>1.8</v>
      </c>
      <c r="C106" s="383">
        <v>133.49623999999997</v>
      </c>
      <c r="D106" s="384">
        <v>153.07242000000002</v>
      </c>
      <c r="E106" s="384">
        <v>172.49101000000002</v>
      </c>
      <c r="F106" s="384">
        <v>195.90188000000001</v>
      </c>
      <c r="G106" s="384">
        <v>215.86328</v>
      </c>
      <c r="H106" s="384">
        <v>235.68459999999999</v>
      </c>
      <c r="I106" s="384">
        <v>255.64599999999999</v>
      </c>
      <c r="J106" s="384">
        <v>275.41478999999998</v>
      </c>
      <c r="K106" s="384">
        <v>289.59789000000001</v>
      </c>
      <c r="L106" s="384">
        <v>321.55363999999997</v>
      </c>
      <c r="M106" s="384">
        <v>341.72516000000002</v>
      </c>
      <c r="N106" s="384">
        <v>362.10680000000002</v>
      </c>
      <c r="O106" s="384">
        <v>382.45341999999999</v>
      </c>
      <c r="P106" s="384">
        <v>387.53131999999999</v>
      </c>
      <c r="Q106" s="384">
        <v>388.86208000000005</v>
      </c>
      <c r="R106" s="384">
        <v>390.08778000000001</v>
      </c>
      <c r="S106" s="384">
        <v>399.12293999999997</v>
      </c>
      <c r="T106" s="384">
        <v>400.24358000000001</v>
      </c>
      <c r="U106" s="384">
        <v>405.21641999999997</v>
      </c>
      <c r="V106" s="384">
        <v>410.39938000000001</v>
      </c>
      <c r="W106" s="384">
        <v>415.38972999999999</v>
      </c>
      <c r="X106" s="384">
        <v>420.38008000000002</v>
      </c>
      <c r="Y106" s="384">
        <v>425.52802000000003</v>
      </c>
      <c r="Z106" s="384">
        <v>430.53588000000002</v>
      </c>
      <c r="AA106" s="475">
        <v>435.52622999999994</v>
      </c>
      <c r="AC106" s="453"/>
      <c r="AD106" s="453"/>
      <c r="AE106" s="453"/>
      <c r="AF106" s="453"/>
      <c r="AG106" s="453"/>
      <c r="AH106" s="453"/>
      <c r="AI106" s="453"/>
      <c r="AJ106" s="453"/>
      <c r="AK106" s="453"/>
      <c r="AL106" s="453"/>
      <c r="AM106" s="453"/>
      <c r="AN106" s="453"/>
      <c r="AO106" s="453"/>
      <c r="AP106" s="453"/>
      <c r="AQ106" s="453"/>
      <c r="AR106" s="453"/>
      <c r="AS106" s="453"/>
      <c r="AT106" s="453"/>
      <c r="AU106" s="453"/>
      <c r="AV106" s="453"/>
      <c r="AW106" s="453"/>
      <c r="AX106" s="453"/>
      <c r="AY106" s="453"/>
      <c r="AZ106" s="453"/>
      <c r="BA106" s="453"/>
      <c r="BB106" s="453"/>
      <c r="BC106" s="453"/>
      <c r="BD106" s="453"/>
      <c r="BE106" s="453"/>
    </row>
    <row r="107" spans="1:57" s="452" customFormat="1" ht="15.75" customHeight="1" x14ac:dyDescent="0.2">
      <c r="A107" s="453"/>
      <c r="B107" s="362">
        <v>2</v>
      </c>
      <c r="C107" s="383">
        <v>144.45749999999998</v>
      </c>
      <c r="D107" s="384">
        <v>165.90725</v>
      </c>
      <c r="E107" s="384">
        <v>187.16439</v>
      </c>
      <c r="F107" s="384">
        <v>208.61413999999999</v>
      </c>
      <c r="G107" s="384">
        <v>229.85377</v>
      </c>
      <c r="H107" s="384">
        <v>251.11090999999999</v>
      </c>
      <c r="I107" s="384">
        <v>272.56065999999998</v>
      </c>
      <c r="J107" s="384">
        <v>293.83530999999999</v>
      </c>
      <c r="K107" s="384">
        <v>315.09244999999999</v>
      </c>
      <c r="L107" s="384">
        <v>350.00738999999999</v>
      </c>
      <c r="M107" s="384">
        <v>372.10500999999999</v>
      </c>
      <c r="N107" s="384">
        <v>394.22013999999996</v>
      </c>
      <c r="O107" s="384">
        <v>416.51037000000002</v>
      </c>
      <c r="P107" s="384">
        <v>421.58827000000002</v>
      </c>
      <c r="Q107" s="384">
        <v>422.56883000000005</v>
      </c>
      <c r="R107" s="384">
        <v>423.65444999999994</v>
      </c>
      <c r="S107" s="384">
        <v>432.84719999999999</v>
      </c>
      <c r="T107" s="384">
        <v>433.63515000000001</v>
      </c>
      <c r="U107" s="384">
        <v>438.78309000000002</v>
      </c>
      <c r="V107" s="384">
        <v>443.79094999999995</v>
      </c>
      <c r="W107" s="384">
        <v>448.78130000000004</v>
      </c>
      <c r="X107" s="384">
        <v>453.92923999999999</v>
      </c>
      <c r="Y107" s="384">
        <v>458.91958999999997</v>
      </c>
      <c r="Z107" s="384">
        <v>463.92745000000002</v>
      </c>
      <c r="AA107" s="475">
        <v>468.9178</v>
      </c>
      <c r="AC107" s="453"/>
      <c r="AD107" s="453"/>
      <c r="AE107" s="453"/>
      <c r="AF107" s="453"/>
      <c r="AG107" s="453"/>
      <c r="AH107" s="453"/>
      <c r="AI107" s="453"/>
      <c r="AJ107" s="453"/>
      <c r="AK107" s="453"/>
      <c r="AL107" s="453"/>
      <c r="AM107" s="453"/>
      <c r="AN107" s="453"/>
      <c r="AO107" s="453"/>
      <c r="AP107" s="453"/>
      <c r="AQ107" s="453"/>
      <c r="AR107" s="453"/>
      <c r="AS107" s="453"/>
      <c r="AT107" s="453"/>
      <c r="AU107" s="453"/>
      <c r="AV107" s="453"/>
      <c r="AW107" s="453"/>
      <c r="AX107" s="453"/>
      <c r="AY107" s="453"/>
      <c r="AZ107" s="453"/>
      <c r="BA107" s="453"/>
      <c r="BB107" s="453"/>
      <c r="BC107" s="453"/>
      <c r="BD107" s="453"/>
      <c r="BE107" s="453"/>
    </row>
    <row r="108" spans="1:57" s="452" customFormat="1" ht="15.75" customHeight="1" x14ac:dyDescent="0.2">
      <c r="A108" s="453"/>
      <c r="B108" s="362">
        <v>2.2000000000000002</v>
      </c>
      <c r="C108" s="383">
        <v>155.59386000000001</v>
      </c>
      <c r="D108" s="384">
        <v>178.74207999999999</v>
      </c>
      <c r="E108" s="384">
        <v>201.85527999999999</v>
      </c>
      <c r="F108" s="384">
        <v>224.96847999999997</v>
      </c>
      <c r="G108" s="384">
        <v>248.09918999999999</v>
      </c>
      <c r="H108" s="384">
        <v>271.22989999999999</v>
      </c>
      <c r="I108" s="384">
        <v>294.34309999999999</v>
      </c>
      <c r="J108" s="384">
        <v>317.61388999999997</v>
      </c>
      <c r="K108" s="384">
        <v>340.72709000000003</v>
      </c>
      <c r="L108" s="384">
        <v>371.14195999999998</v>
      </c>
      <c r="M108" s="384">
        <v>394.71041999999994</v>
      </c>
      <c r="N108" s="384">
        <v>418.31389999999999</v>
      </c>
      <c r="O108" s="384">
        <v>441.89987000000002</v>
      </c>
      <c r="P108" s="384">
        <v>446.89022</v>
      </c>
      <c r="Q108" s="384">
        <v>452.03816</v>
      </c>
      <c r="R108" s="384">
        <v>457.04601999999994</v>
      </c>
      <c r="S108" s="384">
        <v>462.03637000000003</v>
      </c>
      <c r="T108" s="384">
        <v>467.20181999999994</v>
      </c>
      <c r="U108" s="384">
        <v>472.17466000000007</v>
      </c>
      <c r="V108" s="384">
        <v>477.20002999999997</v>
      </c>
      <c r="W108" s="384">
        <v>482.17286999999999</v>
      </c>
      <c r="X108" s="384">
        <v>487.33832000000001</v>
      </c>
      <c r="Y108" s="384">
        <v>492.31116000000003</v>
      </c>
      <c r="Z108" s="384">
        <v>497.31901999999997</v>
      </c>
      <c r="AA108" s="475">
        <v>502.48447000000004</v>
      </c>
      <c r="AC108" s="453"/>
      <c r="AD108" s="453"/>
      <c r="AE108" s="453"/>
      <c r="AF108" s="453"/>
      <c r="AG108" s="453"/>
      <c r="AH108" s="453"/>
      <c r="AI108" s="453"/>
      <c r="AJ108" s="453"/>
      <c r="AK108" s="453"/>
      <c r="AL108" s="453"/>
      <c r="AM108" s="453"/>
      <c r="AN108" s="453"/>
      <c r="AO108" s="453"/>
      <c r="AP108" s="453"/>
      <c r="AQ108" s="453"/>
      <c r="AR108" s="453"/>
      <c r="AS108" s="453"/>
      <c r="AT108" s="453"/>
      <c r="AU108" s="453"/>
      <c r="AV108" s="453"/>
      <c r="AW108" s="453"/>
      <c r="AX108" s="453"/>
      <c r="AY108" s="453"/>
      <c r="AZ108" s="453"/>
      <c r="BA108" s="453"/>
      <c r="BB108" s="453"/>
      <c r="BC108" s="453"/>
      <c r="BD108" s="453"/>
      <c r="BE108" s="453"/>
    </row>
    <row r="109" spans="1:57" s="452" customFormat="1" ht="15.75" customHeight="1" x14ac:dyDescent="0.2">
      <c r="A109" s="453"/>
      <c r="B109" s="362">
        <v>2.4</v>
      </c>
      <c r="C109" s="383">
        <v>166.59014000000002</v>
      </c>
      <c r="D109" s="384">
        <v>191.54189</v>
      </c>
      <c r="E109" s="384">
        <v>216.54616999999999</v>
      </c>
      <c r="F109" s="384">
        <v>241.49791999999997</v>
      </c>
      <c r="G109" s="384">
        <v>266.48469</v>
      </c>
      <c r="H109" s="384">
        <v>297.12718999999998</v>
      </c>
      <c r="I109" s="384">
        <v>328.92534999999998</v>
      </c>
      <c r="J109" s="384">
        <v>348.06378000000001</v>
      </c>
      <c r="K109" s="384">
        <v>366.22165000000001</v>
      </c>
      <c r="L109" s="384">
        <v>391.20841999999999</v>
      </c>
      <c r="M109" s="384">
        <v>416.17768000000001</v>
      </c>
      <c r="N109" s="384">
        <v>441.00686000000007</v>
      </c>
      <c r="O109" s="384">
        <v>465.97612000000004</v>
      </c>
      <c r="P109" s="384">
        <v>471.03651000000002</v>
      </c>
      <c r="Q109" s="384">
        <v>475.92180000000002</v>
      </c>
      <c r="R109" s="384">
        <v>480.80708999999996</v>
      </c>
      <c r="S109" s="384">
        <v>485.72739999999993</v>
      </c>
      <c r="T109" s="384">
        <v>490.77028000000001</v>
      </c>
      <c r="U109" s="384">
        <v>495.67308000000003</v>
      </c>
      <c r="V109" s="384">
        <v>500.57588000000004</v>
      </c>
      <c r="W109" s="384">
        <v>505.61875999999995</v>
      </c>
      <c r="X109" s="384">
        <v>510.52156000000002</v>
      </c>
      <c r="Y109" s="384">
        <v>515.42435999999998</v>
      </c>
      <c r="Z109" s="384">
        <v>520.30965000000003</v>
      </c>
      <c r="AA109" s="475">
        <v>525.37004000000002</v>
      </c>
      <c r="AC109" s="453"/>
      <c r="AD109" s="453"/>
      <c r="AE109" s="453"/>
      <c r="AF109" s="453"/>
      <c r="AG109" s="453"/>
      <c r="AH109" s="453"/>
      <c r="AI109" s="453"/>
      <c r="AJ109" s="453"/>
      <c r="AK109" s="453"/>
      <c r="AL109" s="453"/>
      <c r="AM109" s="453"/>
      <c r="AN109" s="453"/>
      <c r="AO109" s="453"/>
      <c r="AP109" s="453"/>
      <c r="AQ109" s="453"/>
      <c r="AR109" s="453"/>
      <c r="AS109" s="453"/>
      <c r="AT109" s="453"/>
      <c r="AU109" s="453"/>
      <c r="AV109" s="453"/>
      <c r="AW109" s="453"/>
      <c r="AX109" s="453"/>
      <c r="AY109" s="453"/>
      <c r="AZ109" s="453"/>
      <c r="BA109" s="453"/>
      <c r="BB109" s="453"/>
      <c r="BC109" s="453"/>
      <c r="BD109" s="453"/>
      <c r="BE109" s="453"/>
    </row>
    <row r="110" spans="1:57" s="452" customFormat="1" ht="15.75" customHeight="1" x14ac:dyDescent="0.2">
      <c r="A110" s="453"/>
      <c r="B110" s="362">
        <v>2.6</v>
      </c>
      <c r="C110" s="383">
        <v>177.56890999999999</v>
      </c>
      <c r="D110" s="384">
        <v>204.35920999999999</v>
      </c>
      <c r="E110" s="384">
        <v>231.21955000000003</v>
      </c>
      <c r="F110" s="384">
        <v>257.86977000000002</v>
      </c>
      <c r="G110" s="384">
        <v>284.71260000000001</v>
      </c>
      <c r="H110" s="384">
        <v>317.61388999999997</v>
      </c>
      <c r="I110" s="384">
        <v>344.96450999999996</v>
      </c>
      <c r="J110" s="384">
        <v>372.33263999999997</v>
      </c>
      <c r="K110" s="384">
        <v>391.71620999999999</v>
      </c>
      <c r="L110" s="384">
        <v>418.54153000000002</v>
      </c>
      <c r="M110" s="384">
        <v>445.19174999999996</v>
      </c>
      <c r="N110" s="384">
        <v>472.03457999999995</v>
      </c>
      <c r="O110" s="384">
        <v>498.87741000000005</v>
      </c>
      <c r="P110" s="384">
        <v>503.78020999999995</v>
      </c>
      <c r="Q110" s="384">
        <v>508.66549999999995</v>
      </c>
      <c r="R110" s="384">
        <v>513.55079000000001</v>
      </c>
      <c r="S110" s="384">
        <v>518.62869000000001</v>
      </c>
      <c r="T110" s="384">
        <v>523.51398000000006</v>
      </c>
      <c r="U110" s="384">
        <v>528.4167799999999</v>
      </c>
      <c r="V110" s="384">
        <v>533.31957999999997</v>
      </c>
      <c r="W110" s="384">
        <v>538.36245999999994</v>
      </c>
      <c r="X110" s="384">
        <v>543.24775</v>
      </c>
      <c r="Y110" s="384">
        <v>548.16805999999997</v>
      </c>
      <c r="Z110" s="384">
        <v>553.22844999999995</v>
      </c>
      <c r="AA110" s="475">
        <v>558.11374000000001</v>
      </c>
      <c r="AC110" s="453"/>
      <c r="AD110" s="453"/>
      <c r="AE110" s="453"/>
      <c r="AF110" s="453"/>
      <c r="AG110" s="453"/>
      <c r="AH110" s="453"/>
      <c r="AI110" s="453"/>
      <c r="AJ110" s="453"/>
      <c r="AK110" s="453"/>
      <c r="AL110" s="453"/>
      <c r="AM110" s="453"/>
      <c r="AN110" s="453"/>
      <c r="AO110" s="453"/>
      <c r="AP110" s="453"/>
      <c r="AQ110" s="453"/>
      <c r="AR110" s="453"/>
      <c r="AS110" s="453"/>
      <c r="AT110" s="453"/>
      <c r="AU110" s="453"/>
      <c r="AV110" s="453"/>
      <c r="AW110" s="453"/>
      <c r="AX110" s="453"/>
      <c r="AY110" s="453"/>
      <c r="AZ110" s="453"/>
      <c r="BA110" s="453"/>
      <c r="BB110" s="453"/>
      <c r="BC110" s="453"/>
      <c r="BD110" s="453"/>
      <c r="BE110" s="453"/>
    </row>
    <row r="111" spans="1:57" s="452" customFormat="1" ht="15.75" customHeight="1" x14ac:dyDescent="0.2">
      <c r="A111" s="453"/>
      <c r="B111" s="362">
        <v>2.8</v>
      </c>
      <c r="C111" s="383">
        <v>188.68776</v>
      </c>
      <c r="D111" s="384">
        <v>217.21154999999999</v>
      </c>
      <c r="E111" s="384">
        <v>245.73534000000004</v>
      </c>
      <c r="F111" s="384">
        <v>274.39921000000004</v>
      </c>
      <c r="G111" s="384">
        <v>302.94051000000002</v>
      </c>
      <c r="H111" s="384">
        <v>338.10059000000001</v>
      </c>
      <c r="I111" s="384">
        <v>367.35980000000001</v>
      </c>
      <c r="J111" s="384">
        <v>396.46141999999998</v>
      </c>
      <c r="K111" s="384">
        <v>417.19326000000001</v>
      </c>
      <c r="L111" s="384">
        <v>445.89215000000002</v>
      </c>
      <c r="M111" s="384">
        <v>474.41593999999998</v>
      </c>
      <c r="N111" s="384">
        <v>502.92222000000004</v>
      </c>
      <c r="O111" s="384">
        <v>531.62110999999993</v>
      </c>
      <c r="P111" s="384">
        <v>536.50639999999999</v>
      </c>
      <c r="Q111" s="384">
        <v>541.40919999999994</v>
      </c>
      <c r="R111" s="384">
        <v>546.46958999999993</v>
      </c>
      <c r="S111" s="384">
        <v>551.37239</v>
      </c>
      <c r="T111" s="384">
        <v>556.25767999999994</v>
      </c>
      <c r="U111" s="384">
        <v>561.16048000000001</v>
      </c>
      <c r="V111" s="384">
        <v>566.22086999999999</v>
      </c>
      <c r="W111" s="384">
        <v>571.08864999999992</v>
      </c>
      <c r="X111" s="384">
        <v>575.99144999999999</v>
      </c>
      <c r="Y111" s="384">
        <v>580.91175999999996</v>
      </c>
      <c r="Z111" s="384">
        <v>585.97215000000006</v>
      </c>
      <c r="AA111" s="475">
        <v>590.85744</v>
      </c>
      <c r="AC111" s="453"/>
      <c r="AD111" s="453"/>
      <c r="AE111" s="453"/>
      <c r="AF111" s="453"/>
      <c r="AG111" s="453"/>
      <c r="AH111" s="453"/>
      <c r="AI111" s="453"/>
      <c r="AJ111" s="453"/>
      <c r="AK111" s="453"/>
      <c r="AL111" s="453"/>
      <c r="AM111" s="453"/>
      <c r="AN111" s="453"/>
      <c r="AO111" s="453"/>
      <c r="AP111" s="453"/>
      <c r="AQ111" s="453"/>
      <c r="AR111" s="453"/>
      <c r="AS111" s="453"/>
      <c r="AT111" s="453"/>
      <c r="AU111" s="453"/>
      <c r="AV111" s="453"/>
      <c r="AW111" s="453"/>
      <c r="AX111" s="453"/>
      <c r="AY111" s="453"/>
      <c r="AZ111" s="453"/>
      <c r="BA111" s="453"/>
      <c r="BB111" s="453"/>
      <c r="BC111" s="453"/>
      <c r="BD111" s="453"/>
      <c r="BE111" s="453"/>
    </row>
    <row r="112" spans="1:57" s="452" customFormat="1" ht="15.75" customHeight="1" thickBot="1" x14ac:dyDescent="0.25">
      <c r="A112" s="453"/>
      <c r="B112" s="75">
        <v>3</v>
      </c>
      <c r="C112" s="386">
        <v>199.66652999999999</v>
      </c>
      <c r="D112" s="387">
        <v>230.04638</v>
      </c>
      <c r="E112" s="387">
        <v>260.40872000000002</v>
      </c>
      <c r="F112" s="387">
        <v>290.78856999999999</v>
      </c>
      <c r="G112" s="387">
        <v>321.16841999999997</v>
      </c>
      <c r="H112" s="387">
        <v>358.74487999999997</v>
      </c>
      <c r="I112" s="387">
        <v>397.37194</v>
      </c>
      <c r="J112" s="387">
        <v>420.71277000000003</v>
      </c>
      <c r="K112" s="387">
        <v>442.84540999999996</v>
      </c>
      <c r="L112" s="387">
        <v>473.20775000000003</v>
      </c>
      <c r="M112" s="387">
        <v>503.60511000000002</v>
      </c>
      <c r="N112" s="387">
        <v>533.96744999999999</v>
      </c>
      <c r="O112" s="387">
        <v>564.34730000000002</v>
      </c>
      <c r="P112" s="387">
        <v>569.25009999999997</v>
      </c>
      <c r="Q112" s="387">
        <v>574.32799999999997</v>
      </c>
      <c r="R112" s="387">
        <v>579.21329000000003</v>
      </c>
      <c r="S112" s="387">
        <v>584.11608999999999</v>
      </c>
      <c r="T112" s="387">
        <v>589.01888999999994</v>
      </c>
      <c r="U112" s="387">
        <v>594.07927999999993</v>
      </c>
      <c r="V112" s="387">
        <v>598.96456999999998</v>
      </c>
      <c r="W112" s="387">
        <v>603.83235000000002</v>
      </c>
      <c r="X112" s="387">
        <v>608.73514999999998</v>
      </c>
      <c r="Y112" s="387">
        <v>613.79554000000007</v>
      </c>
      <c r="Z112" s="387">
        <v>618.69834000000003</v>
      </c>
      <c r="AA112" s="476">
        <v>623.58362999999997</v>
      </c>
      <c r="AC112" s="453"/>
      <c r="AD112" s="453"/>
      <c r="AE112" s="453"/>
      <c r="AF112" s="453"/>
      <c r="AG112" s="453"/>
      <c r="AH112" s="453"/>
      <c r="AI112" s="453"/>
      <c r="AJ112" s="453"/>
      <c r="AK112" s="453"/>
      <c r="AL112" s="453"/>
      <c r="AM112" s="453"/>
      <c r="AN112" s="453"/>
      <c r="AO112" s="453"/>
      <c r="AP112" s="453"/>
      <c r="AQ112" s="453"/>
      <c r="AR112" s="453"/>
      <c r="AS112" s="453"/>
      <c r="AT112" s="453"/>
      <c r="AU112" s="453"/>
      <c r="AV112" s="453"/>
      <c r="AW112" s="453"/>
      <c r="AX112" s="453"/>
      <c r="AY112" s="453"/>
      <c r="AZ112" s="453"/>
      <c r="BA112" s="453"/>
      <c r="BB112" s="453"/>
      <c r="BC112" s="453"/>
      <c r="BD112" s="453"/>
      <c r="BE112" s="453"/>
    </row>
    <row r="114" spans="2:26" ht="15.75" customHeight="1" x14ac:dyDescent="0.2">
      <c r="B114" s="654" t="s">
        <v>305</v>
      </c>
      <c r="C114" s="654"/>
      <c r="D114" s="654"/>
      <c r="E114" s="654"/>
      <c r="F114" s="654"/>
      <c r="G114" s="654"/>
      <c r="H114" s="654"/>
      <c r="I114" s="654"/>
      <c r="J114" s="654"/>
      <c r="K114" s="654"/>
      <c r="L114" s="654"/>
      <c r="M114" s="654"/>
      <c r="N114" s="654"/>
      <c r="O114" s="654"/>
      <c r="P114" s="654"/>
      <c r="Q114" s="654"/>
      <c r="R114" s="654"/>
      <c r="S114" s="654"/>
      <c r="T114" s="654"/>
      <c r="U114" s="654"/>
      <c r="V114" s="654"/>
      <c r="W114" s="654"/>
      <c r="X114" s="654"/>
      <c r="Y114" s="654"/>
      <c r="Z114" s="654"/>
    </row>
    <row r="116" spans="2:26" ht="15.75" customHeight="1" x14ac:dyDescent="0.2">
      <c r="B116" s="459" t="s">
        <v>306</v>
      </c>
      <c r="C116" s="407"/>
      <c r="D116" s="407"/>
      <c r="E116" s="407"/>
      <c r="F116" s="407"/>
      <c r="G116" s="407"/>
      <c r="H116" s="407"/>
      <c r="I116" s="407"/>
      <c r="J116" s="407"/>
      <c r="K116" s="460"/>
    </row>
    <row r="117" spans="2:26" ht="15.75" customHeight="1" x14ac:dyDescent="0.2">
      <c r="B117" s="410" t="s">
        <v>307</v>
      </c>
      <c r="C117" s="409"/>
      <c r="D117" s="406"/>
      <c r="E117" s="409"/>
      <c r="F117" s="409"/>
      <c r="G117" s="409"/>
      <c r="H117" s="409"/>
      <c r="I117" s="409"/>
      <c r="J117" s="409"/>
      <c r="K117" s="411"/>
    </row>
    <row r="118" spans="2:26" ht="15.75" customHeight="1" x14ac:dyDescent="0.2">
      <c r="B118" s="410" t="s">
        <v>308</v>
      </c>
      <c r="C118" s="409"/>
      <c r="D118" s="406"/>
      <c r="E118" s="409"/>
      <c r="F118" s="409"/>
      <c r="G118" s="409"/>
      <c r="H118" s="409" t="s">
        <v>315</v>
      </c>
      <c r="I118" s="409"/>
      <c r="J118" s="409"/>
      <c r="K118" s="411"/>
    </row>
    <row r="119" spans="2:26" ht="15.75" customHeight="1" x14ac:dyDescent="0.25">
      <c r="B119" s="455" t="s">
        <v>309</v>
      </c>
      <c r="C119" s="456"/>
      <c r="D119" s="457"/>
      <c r="E119" s="457"/>
      <c r="F119" s="457"/>
      <c r="G119" s="457"/>
      <c r="H119" s="457"/>
      <c r="I119" s="457"/>
      <c r="J119" s="457"/>
      <c r="K119" s="458"/>
    </row>
    <row r="120" spans="2:26" ht="15.75" customHeight="1" x14ac:dyDescent="0.2">
      <c r="B120" s="410" t="s">
        <v>310</v>
      </c>
      <c r="C120" s="409"/>
      <c r="D120" s="406"/>
      <c r="E120" s="409"/>
      <c r="F120" s="409"/>
      <c r="G120" s="409"/>
      <c r="H120" s="409" t="s">
        <v>316</v>
      </c>
      <c r="I120" s="409"/>
      <c r="J120" s="409"/>
      <c r="K120" s="411"/>
    </row>
    <row r="121" spans="2:26" ht="15.75" customHeight="1" x14ac:dyDescent="0.2">
      <c r="B121" s="412" t="s">
        <v>311</v>
      </c>
      <c r="C121" s="414"/>
      <c r="D121" s="413"/>
      <c r="E121" s="414"/>
      <c r="F121" s="414"/>
      <c r="G121" s="414"/>
      <c r="H121" s="414" t="s">
        <v>317</v>
      </c>
      <c r="I121" s="414"/>
      <c r="J121" s="414"/>
      <c r="K121" s="415"/>
    </row>
    <row r="122" spans="2:26" ht="15.75" customHeight="1" x14ac:dyDescent="0.25">
      <c r="B122" s="372"/>
      <c r="C122" s="372"/>
      <c r="D122" s="16"/>
      <c r="E122" s="16"/>
      <c r="F122" s="16"/>
      <c r="G122" s="16"/>
      <c r="H122" s="16"/>
      <c r="I122" s="16"/>
      <c r="J122" s="16"/>
      <c r="K122" s="16"/>
    </row>
    <row r="123" spans="2:26" ht="15.75" customHeight="1" x14ac:dyDescent="0.2">
      <c r="B123" s="459" t="s">
        <v>213</v>
      </c>
      <c r="C123" s="407"/>
      <c r="D123" s="407"/>
      <c r="E123" s="407"/>
      <c r="F123" s="407"/>
      <c r="G123" s="407"/>
      <c r="H123" s="407"/>
      <c r="I123" s="407"/>
      <c r="J123" s="407"/>
      <c r="K123" s="460"/>
    </row>
    <row r="124" spans="2:26" ht="15.75" customHeight="1" x14ac:dyDescent="0.2">
      <c r="B124" s="416" t="s">
        <v>312</v>
      </c>
      <c r="C124" s="418"/>
      <c r="D124" s="417"/>
      <c r="E124" s="418"/>
      <c r="F124" s="418"/>
      <c r="G124" s="418"/>
      <c r="H124" s="418" t="s">
        <v>318</v>
      </c>
      <c r="I124" s="418"/>
      <c r="J124" s="418"/>
      <c r="K124" s="419"/>
    </row>
    <row r="125" spans="2:26" ht="15.75" customHeight="1" x14ac:dyDescent="0.2">
      <c r="B125" s="416" t="s">
        <v>313</v>
      </c>
      <c r="C125" s="418"/>
      <c r="D125" s="417"/>
      <c r="E125" s="418"/>
      <c r="F125" s="418"/>
      <c r="G125" s="418"/>
      <c r="H125" s="418" t="s">
        <v>319</v>
      </c>
      <c r="I125" s="418"/>
      <c r="J125" s="418"/>
      <c r="K125" s="419"/>
    </row>
  </sheetData>
  <mergeCells count="8">
    <mergeCell ref="B114:Z114"/>
    <mergeCell ref="B6:Z6"/>
    <mergeCell ref="B20:AA20"/>
    <mergeCell ref="B42:AA42"/>
    <mergeCell ref="B64:AA64"/>
    <mergeCell ref="B86:AA86"/>
    <mergeCell ref="B100:AA100"/>
    <mergeCell ref="B8:Z8"/>
  </mergeCells>
  <conditionalFormatting sqref="B101 B21 B65 B43 B87">
    <cfRule type="cellIs" dxfId="3" priority="10" operator="equal">
      <formula>_xlfn.CEILING.MATH(Высота,0.2)</formula>
    </cfRule>
  </conditionalFormatting>
  <conditionalFormatting sqref="B101 B21 B65 B43 B87">
    <cfRule type="cellIs" dxfId="2" priority="9" operator="equal">
      <formula>_xlfn.CEILING.MATH(Ширина,0.1)</formula>
    </cfRule>
  </conditionalFormatting>
  <pageMargins left="0.23622047244094491" right="0.23622047244094491" top="0.23622047244094491" bottom="0.23622047244094491" header="0" footer="0"/>
  <pageSetup paperSize="9" scale="82" fitToHeight="0" orientation="landscape" r:id="rId1"/>
  <headerFooter alignWithMargins="0"/>
  <rowBreaks count="3" manualBreakCount="3">
    <brk id="40" max="16383" man="1"/>
    <brk id="84" max="16383" man="1"/>
    <brk id="112" max="16383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5"/>
  <sheetViews>
    <sheetView workbookViewId="0">
      <selection activeCell="W18" sqref="W18"/>
    </sheetView>
  </sheetViews>
  <sheetFormatPr defaultRowHeight="12.75" x14ac:dyDescent="0.2"/>
  <cols>
    <col min="1" max="1" width="1.85546875" customWidth="1"/>
    <col min="2" max="2" width="6.28515625" style="238" customWidth="1"/>
    <col min="3" max="3" width="5" style="238" customWidth="1"/>
    <col min="4" max="21" width="5.7109375" style="238" customWidth="1"/>
    <col min="22" max="22" width="9.140625" style="238"/>
  </cols>
  <sheetData>
    <row r="1" spans="2:21" x14ac:dyDescent="0.2">
      <c r="B1" s="326" t="s">
        <v>109</v>
      </c>
      <c r="C1" s="327"/>
      <c r="D1" s="327"/>
      <c r="E1" s="328"/>
      <c r="F1" s="328"/>
    </row>
    <row r="2" spans="2:21" x14ac:dyDescent="0.2">
      <c r="B2" s="329" t="s">
        <v>147</v>
      </c>
      <c r="C2" s="327"/>
      <c r="D2" s="327"/>
      <c r="E2" s="328"/>
      <c r="F2" s="328"/>
    </row>
    <row r="3" spans="2:21" x14ac:dyDescent="0.2">
      <c r="B3" s="329" t="s">
        <v>148</v>
      </c>
      <c r="C3" s="327"/>
      <c r="D3" s="327"/>
      <c r="E3" s="328"/>
      <c r="F3" s="328"/>
    </row>
    <row r="4" spans="2:21" x14ac:dyDescent="0.2">
      <c r="B4" s="326" t="s">
        <v>110</v>
      </c>
      <c r="C4" s="327"/>
      <c r="D4" s="327"/>
      <c r="E4" s="328"/>
      <c r="F4" s="328"/>
    </row>
    <row r="5" spans="2:21" ht="13.5" thickBot="1" x14ac:dyDescent="0.25">
      <c r="B5" s="329" t="s">
        <v>111</v>
      </c>
      <c r="C5" s="327"/>
      <c r="D5" s="327"/>
      <c r="E5" s="328"/>
      <c r="F5" s="328"/>
    </row>
    <row r="6" spans="2:21" ht="13.5" thickBot="1" x14ac:dyDescent="0.25">
      <c r="B6" s="665" t="s">
        <v>291</v>
      </c>
      <c r="C6" s="666"/>
      <c r="D6" s="666"/>
      <c r="E6" s="666"/>
      <c r="F6" s="666"/>
      <c r="G6" s="666"/>
      <c r="H6" s="666"/>
      <c r="I6" s="666"/>
      <c r="J6" s="666"/>
      <c r="K6" s="666"/>
      <c r="L6" s="666"/>
      <c r="M6" s="666"/>
      <c r="N6" s="666"/>
      <c r="O6" s="666"/>
      <c r="P6" s="666"/>
      <c r="Q6" s="666"/>
      <c r="R6" s="666"/>
      <c r="S6" s="666"/>
      <c r="T6" s="666"/>
      <c r="U6" s="667"/>
    </row>
    <row r="7" spans="2:21" ht="13.5" thickBot="1" x14ac:dyDescent="0.25">
      <c r="B7" s="373"/>
      <c r="C7" s="373"/>
      <c r="D7" s="373"/>
      <c r="E7" s="373"/>
      <c r="F7" s="373"/>
      <c r="G7" s="373"/>
      <c r="H7" s="373"/>
      <c r="I7" s="373"/>
      <c r="J7" s="373"/>
      <c r="K7" s="373"/>
      <c r="L7" s="373"/>
      <c r="M7" s="373"/>
      <c r="N7" s="373"/>
      <c r="O7" s="373"/>
      <c r="P7" s="373"/>
      <c r="Q7" s="373"/>
      <c r="R7" s="373"/>
      <c r="S7" s="373"/>
      <c r="T7" s="373"/>
      <c r="U7" s="373"/>
    </row>
    <row r="8" spans="2:21" ht="16.5" thickBot="1" x14ac:dyDescent="0.25">
      <c r="B8" s="668" t="s">
        <v>277</v>
      </c>
      <c r="C8" s="669"/>
      <c r="D8" s="669"/>
      <c r="E8" s="669"/>
      <c r="F8" s="669"/>
      <c r="G8" s="669"/>
      <c r="H8" s="669"/>
      <c r="I8" s="669"/>
      <c r="J8" s="669"/>
      <c r="K8" s="669"/>
      <c r="L8" s="669"/>
      <c r="M8" s="669"/>
      <c r="N8" s="669"/>
      <c r="O8" s="669"/>
      <c r="P8" s="669"/>
      <c r="Q8" s="669"/>
      <c r="R8" s="669"/>
      <c r="S8" s="669"/>
      <c r="T8" s="669"/>
      <c r="U8" s="670"/>
    </row>
    <row r="9" spans="2:21" ht="13.5" thickBot="1" x14ac:dyDescent="0.25">
      <c r="B9" s="431"/>
      <c r="C9" s="432">
        <v>0.5</v>
      </c>
      <c r="D9" s="432">
        <v>0.6</v>
      </c>
      <c r="E9" s="432">
        <v>0.7</v>
      </c>
      <c r="F9" s="432">
        <v>0.8</v>
      </c>
      <c r="G9" s="432">
        <v>0.9</v>
      </c>
      <c r="H9" s="433">
        <v>1</v>
      </c>
      <c r="I9" s="432">
        <v>1.1000000000000001</v>
      </c>
      <c r="J9" s="432">
        <v>1.2</v>
      </c>
      <c r="K9" s="432">
        <v>1.3</v>
      </c>
      <c r="L9" s="432">
        <v>1.4</v>
      </c>
      <c r="M9" s="432">
        <v>1.5</v>
      </c>
      <c r="N9" s="432">
        <v>1.6</v>
      </c>
      <c r="O9" s="432">
        <v>1.7</v>
      </c>
      <c r="P9" s="432">
        <v>1.8</v>
      </c>
      <c r="Q9" s="432">
        <v>1.9</v>
      </c>
      <c r="R9" s="432">
        <v>2</v>
      </c>
      <c r="S9" s="432">
        <v>2.1</v>
      </c>
      <c r="T9" s="432">
        <v>2.2000000000000002</v>
      </c>
      <c r="U9" s="434">
        <v>2.2999999999999998</v>
      </c>
    </row>
    <row r="10" spans="2:21" x14ac:dyDescent="0.2">
      <c r="B10" s="430">
        <v>0.5</v>
      </c>
      <c r="C10" s="440">
        <v>31.407075000000006</v>
      </c>
      <c r="D10" s="441">
        <v>34.482375000000005</v>
      </c>
      <c r="E10" s="441">
        <v>38.567475000000002</v>
      </c>
      <c r="F10" s="441">
        <v>42.560775000000007</v>
      </c>
      <c r="G10" s="441">
        <v>46.577025000000006</v>
      </c>
      <c r="H10" s="441">
        <v>50.6736</v>
      </c>
      <c r="I10" s="441">
        <v>54.666900000000005</v>
      </c>
      <c r="J10" s="441">
        <v>58.774949999999997</v>
      </c>
      <c r="K10" s="441">
        <v>62.768250000000009</v>
      </c>
      <c r="L10" s="441">
        <v>66.784500000000008</v>
      </c>
      <c r="M10" s="441">
        <v>70.858125000000001</v>
      </c>
      <c r="N10" s="441">
        <v>74.874375000000001</v>
      </c>
      <c r="O10" s="441">
        <v>78.970949999999988</v>
      </c>
      <c r="P10" s="441">
        <v>82.952775000000003</v>
      </c>
      <c r="Q10" s="441">
        <v>86.980500000000006</v>
      </c>
      <c r="R10" s="441">
        <v>91.065600000000018</v>
      </c>
      <c r="S10" s="441">
        <v>95.081849999999989</v>
      </c>
      <c r="T10" s="441">
        <v>99.166950000000014</v>
      </c>
      <c r="U10" s="441">
        <v>103.16025000000002</v>
      </c>
    </row>
    <row r="11" spans="2:21" x14ac:dyDescent="0.2">
      <c r="B11" s="428">
        <v>0.6</v>
      </c>
      <c r="C11" s="442">
        <v>31.705425000000002</v>
      </c>
      <c r="D11" s="443">
        <v>35.262675000000002</v>
      </c>
      <c r="E11" s="443">
        <v>39.428100000000001</v>
      </c>
      <c r="F11" s="443">
        <v>43.524675000000002</v>
      </c>
      <c r="G11" s="443">
        <v>47.701575000000005</v>
      </c>
      <c r="H11" s="443">
        <v>51.889949999999999</v>
      </c>
      <c r="I11" s="443">
        <v>56.066850000000002</v>
      </c>
      <c r="J11" s="443">
        <v>60.255225000000003</v>
      </c>
      <c r="K11" s="443">
        <v>64.432124999999999</v>
      </c>
      <c r="L11" s="443">
        <v>68.528700000000001</v>
      </c>
      <c r="M11" s="443">
        <v>72.694125</v>
      </c>
      <c r="N11" s="443">
        <v>76.871025000000003</v>
      </c>
      <c r="O11" s="443">
        <v>81.059400000000011</v>
      </c>
      <c r="P11" s="443">
        <v>85.22482500000001</v>
      </c>
      <c r="Q11" s="443">
        <v>89.321400000000025</v>
      </c>
      <c r="R11" s="443">
        <v>93.4983</v>
      </c>
      <c r="S11" s="443">
        <v>97.686675000000008</v>
      </c>
      <c r="T11" s="443">
        <v>101.863575</v>
      </c>
      <c r="U11" s="443">
        <v>106.02900000000002</v>
      </c>
    </row>
    <row r="12" spans="2:21" x14ac:dyDescent="0.2">
      <c r="B12" s="428">
        <v>0.7</v>
      </c>
      <c r="C12" s="442">
        <v>32.313600000000001</v>
      </c>
      <c r="D12" s="443">
        <v>36.042975000000006</v>
      </c>
      <c r="E12" s="443">
        <v>40.311675000000008</v>
      </c>
      <c r="F12" s="443">
        <v>44.580375000000004</v>
      </c>
      <c r="G12" s="443">
        <v>48.849075000000006</v>
      </c>
      <c r="H12" s="443">
        <v>53.106300000000005</v>
      </c>
      <c r="I12" s="443">
        <v>57.466800000000006</v>
      </c>
      <c r="J12" s="443">
        <v>61.724025000000005</v>
      </c>
      <c r="K12" s="443">
        <v>65.992725000000007</v>
      </c>
      <c r="L12" s="443">
        <v>70.272899999999993</v>
      </c>
      <c r="M12" s="443">
        <v>74.621925000000005</v>
      </c>
      <c r="N12" s="443">
        <v>78.87915000000001</v>
      </c>
      <c r="O12" s="443">
        <v>83.136375000000001</v>
      </c>
      <c r="P12" s="443">
        <v>87.416550000000015</v>
      </c>
      <c r="Q12" s="443">
        <v>91.662299999999988</v>
      </c>
      <c r="R12" s="443">
        <v>96.022800000000018</v>
      </c>
      <c r="S12" s="443">
        <v>100.29150000000001</v>
      </c>
      <c r="T12" s="443">
        <v>104.56020000000002</v>
      </c>
      <c r="U12" s="443">
        <v>108.82890000000002</v>
      </c>
    </row>
    <row r="13" spans="2:21" x14ac:dyDescent="0.2">
      <c r="B13" s="428">
        <v>0.8</v>
      </c>
      <c r="C13" s="442">
        <v>32.393925000000003</v>
      </c>
      <c r="D13" s="443">
        <v>36.754425000000005</v>
      </c>
      <c r="E13" s="443">
        <v>41.183775000000004</v>
      </c>
      <c r="F13" s="443">
        <v>45.532800000000009</v>
      </c>
      <c r="G13" s="443">
        <v>49.973625000000006</v>
      </c>
      <c r="H13" s="443">
        <v>54.414450000000009</v>
      </c>
      <c r="I13" s="443">
        <v>58.774949999999997</v>
      </c>
      <c r="J13" s="443">
        <v>63.204300000000011</v>
      </c>
      <c r="K13" s="443">
        <v>67.645125000000007</v>
      </c>
      <c r="L13" s="443">
        <v>71.994150000000005</v>
      </c>
      <c r="M13" s="443">
        <v>76.434974999999994</v>
      </c>
      <c r="N13" s="443">
        <v>80.875800000000012</v>
      </c>
      <c r="O13" s="443">
        <v>85.22482500000001</v>
      </c>
      <c r="P13" s="443">
        <v>89.665650000000014</v>
      </c>
      <c r="Q13" s="443">
        <v>94.117949999999993</v>
      </c>
      <c r="R13" s="443">
        <v>98.478449999999995</v>
      </c>
      <c r="S13" s="443">
        <v>102.90779999999999</v>
      </c>
      <c r="T13" s="443">
        <v>107.25682500000002</v>
      </c>
      <c r="U13" s="443">
        <v>111.709125</v>
      </c>
    </row>
    <row r="14" spans="2:21" x14ac:dyDescent="0.2">
      <c r="B14" s="428">
        <v>0.9</v>
      </c>
      <c r="C14" s="442">
        <v>32.990624999999994</v>
      </c>
      <c r="D14" s="443">
        <v>37.534725000000002</v>
      </c>
      <c r="E14" s="443">
        <v>42.044399999999996</v>
      </c>
      <c r="F14" s="443">
        <v>46.577025000000006</v>
      </c>
      <c r="G14" s="443">
        <v>51.109650000000002</v>
      </c>
      <c r="H14" s="443">
        <v>55.619325000000003</v>
      </c>
      <c r="I14" s="443">
        <v>60.151949999999999</v>
      </c>
      <c r="J14" s="443">
        <v>64.684574999999995</v>
      </c>
      <c r="K14" s="443">
        <v>69.217200000000005</v>
      </c>
      <c r="L14" s="443">
        <v>73.738350000000011</v>
      </c>
      <c r="M14" s="443">
        <v>78.270974999999993</v>
      </c>
      <c r="N14" s="443">
        <v>82.792124999999999</v>
      </c>
      <c r="O14" s="443">
        <v>87.416550000000015</v>
      </c>
      <c r="P14" s="443">
        <v>91.937700000000007</v>
      </c>
      <c r="Q14" s="443">
        <v>96.470325000000003</v>
      </c>
      <c r="R14" s="443">
        <v>100.99147500000001</v>
      </c>
      <c r="S14" s="443">
        <v>105.51262500000001</v>
      </c>
      <c r="T14" s="443">
        <v>110.04525000000001</v>
      </c>
      <c r="U14" s="443">
        <v>114.57787500000001</v>
      </c>
    </row>
    <row r="15" spans="2:21" x14ac:dyDescent="0.2">
      <c r="B15" s="428">
        <v>1</v>
      </c>
      <c r="C15" s="442">
        <v>34.952850000000005</v>
      </c>
      <c r="D15" s="443">
        <v>39.841200000000001</v>
      </c>
      <c r="E15" s="443">
        <v>44.637749999999997</v>
      </c>
      <c r="F15" s="443">
        <v>48.481875000000002</v>
      </c>
      <c r="G15" s="443">
        <v>53.278424999999999</v>
      </c>
      <c r="H15" s="443">
        <v>57.983175000000003</v>
      </c>
      <c r="I15" s="443">
        <v>61.563374999999994</v>
      </c>
      <c r="J15" s="443">
        <v>66.164850000000001</v>
      </c>
      <c r="K15" s="443">
        <v>70.858125000000001</v>
      </c>
      <c r="L15" s="443">
        <v>75.494025000000008</v>
      </c>
      <c r="M15" s="443">
        <v>80.187299999999993</v>
      </c>
      <c r="N15" s="443">
        <v>84.800250000000005</v>
      </c>
      <c r="O15" s="443">
        <v>89.493525000000005</v>
      </c>
      <c r="P15" s="443">
        <v>94.117949999999993</v>
      </c>
      <c r="Q15" s="443">
        <v>98.799750000000003</v>
      </c>
      <c r="R15" s="443">
        <v>103.42417500000002</v>
      </c>
      <c r="S15" s="443">
        <v>108.1404</v>
      </c>
      <c r="T15" s="443">
        <v>112.74187499999999</v>
      </c>
      <c r="U15" s="443">
        <v>117.44662499999998</v>
      </c>
    </row>
    <row r="16" spans="2:21" x14ac:dyDescent="0.2">
      <c r="B16" s="428">
        <v>1.1000000000000001</v>
      </c>
      <c r="C16" s="442">
        <v>35.583975000000002</v>
      </c>
      <c r="D16" s="443">
        <v>40.564125000000004</v>
      </c>
      <c r="E16" s="443">
        <v>45.532800000000009</v>
      </c>
      <c r="F16" s="443">
        <v>49.549050000000001</v>
      </c>
      <c r="G16" s="443">
        <v>54.437399999999997</v>
      </c>
      <c r="H16" s="443">
        <v>59.314274999999995</v>
      </c>
      <c r="I16" s="443">
        <v>62.940375000000003</v>
      </c>
      <c r="J16" s="443">
        <v>67.725449999999995</v>
      </c>
      <c r="K16" s="443">
        <v>72.430199999999999</v>
      </c>
      <c r="L16" s="443">
        <v>77.226749999999996</v>
      </c>
      <c r="M16" s="443">
        <v>82.011825000000016</v>
      </c>
      <c r="N16" s="443">
        <v>86.808375000000012</v>
      </c>
      <c r="O16" s="443">
        <v>91.593450000000004</v>
      </c>
      <c r="P16" s="443">
        <v>96.378524999999996</v>
      </c>
      <c r="Q16" s="443">
        <v>101.1636</v>
      </c>
      <c r="R16" s="443">
        <v>105.96015000000001</v>
      </c>
      <c r="S16" s="443">
        <v>110.7567</v>
      </c>
      <c r="T16" s="443">
        <v>115.43849999999999</v>
      </c>
      <c r="U16" s="443">
        <v>120.23505000000002</v>
      </c>
    </row>
    <row r="17" spans="2:21" x14ac:dyDescent="0.2">
      <c r="B17" s="428">
        <v>1.2</v>
      </c>
      <c r="C17" s="442">
        <v>36.306900000000006</v>
      </c>
      <c r="D17" s="443">
        <v>41.37885</v>
      </c>
      <c r="E17" s="443">
        <v>46.450799999999994</v>
      </c>
      <c r="F17" s="443">
        <v>50.524425000000008</v>
      </c>
      <c r="G17" s="443">
        <v>55.584899999999998</v>
      </c>
      <c r="H17" s="443">
        <v>60.565050000000006</v>
      </c>
      <c r="I17" s="443">
        <v>64.248525000000015</v>
      </c>
      <c r="J17" s="443">
        <v>69.217200000000005</v>
      </c>
      <c r="K17" s="443">
        <v>74.094074999999989</v>
      </c>
      <c r="L17" s="443">
        <v>78.970949999999988</v>
      </c>
      <c r="M17" s="443">
        <v>83.916674999999984</v>
      </c>
      <c r="N17" s="443">
        <v>88.805025000000001</v>
      </c>
      <c r="O17" s="443">
        <v>93.670424999999994</v>
      </c>
      <c r="P17" s="443">
        <v>98.639099999999985</v>
      </c>
      <c r="Q17" s="443">
        <v>103.51597499999998</v>
      </c>
      <c r="R17" s="443">
        <v>108.39285000000001</v>
      </c>
      <c r="S17" s="443">
        <v>113.361525</v>
      </c>
      <c r="T17" s="443">
        <v>118.22692500000001</v>
      </c>
      <c r="U17" s="443">
        <v>123.09232499999999</v>
      </c>
    </row>
    <row r="18" spans="2:21" x14ac:dyDescent="0.2">
      <c r="B18" s="428">
        <v>1.3</v>
      </c>
      <c r="C18" s="442">
        <v>36.9495</v>
      </c>
      <c r="D18" s="443">
        <v>42.595200000000006</v>
      </c>
      <c r="E18" s="443">
        <v>47.816324999999999</v>
      </c>
      <c r="F18" s="443">
        <v>52.601400000000005</v>
      </c>
      <c r="G18" s="443">
        <v>57.856950000000005</v>
      </c>
      <c r="H18" s="443">
        <v>63.020700000000005</v>
      </c>
      <c r="I18" s="443">
        <v>65.648475000000005</v>
      </c>
      <c r="J18" s="443">
        <v>70.686000000000007</v>
      </c>
      <c r="K18" s="443">
        <v>75.746475000000004</v>
      </c>
      <c r="L18" s="443">
        <v>80.703675000000004</v>
      </c>
      <c r="M18" s="443">
        <v>85.752675000000011</v>
      </c>
      <c r="N18" s="443">
        <v>90.801675000000003</v>
      </c>
      <c r="O18" s="443">
        <v>95.862150000000014</v>
      </c>
      <c r="P18" s="443">
        <v>100.81935</v>
      </c>
      <c r="Q18" s="443">
        <v>105.86835000000001</v>
      </c>
      <c r="R18" s="443">
        <v>110.91735</v>
      </c>
      <c r="S18" s="443">
        <v>115.88602499999999</v>
      </c>
      <c r="T18" s="443">
        <v>120.935025</v>
      </c>
      <c r="U18" s="443">
        <v>125.984025</v>
      </c>
    </row>
    <row r="19" spans="2:21" x14ac:dyDescent="0.2">
      <c r="B19" s="428">
        <v>1.4</v>
      </c>
      <c r="C19" s="442">
        <v>37.580625000000005</v>
      </c>
      <c r="D19" s="443">
        <v>43.341075000000004</v>
      </c>
      <c r="E19" s="443">
        <v>48.722849999999994</v>
      </c>
      <c r="F19" s="443">
        <v>53.622675000000001</v>
      </c>
      <c r="G19" s="443">
        <v>59.038875000000004</v>
      </c>
      <c r="H19" s="443">
        <v>63.146925000000003</v>
      </c>
      <c r="I19" s="443">
        <v>67.036950000000004</v>
      </c>
      <c r="J19" s="443">
        <v>72.177750000000003</v>
      </c>
      <c r="K19" s="443">
        <v>77.307074999999998</v>
      </c>
      <c r="L19" s="443">
        <v>82.459350000000015</v>
      </c>
      <c r="M19" s="443">
        <v>87.588675000000009</v>
      </c>
      <c r="N19" s="443">
        <v>92.821275</v>
      </c>
      <c r="O19" s="443">
        <v>97.950599999999994</v>
      </c>
      <c r="P19" s="443">
        <v>103.07992499999999</v>
      </c>
      <c r="Q19" s="443">
        <v>108.20925000000001</v>
      </c>
      <c r="R19" s="443">
        <v>113.361525</v>
      </c>
      <c r="S19" s="443">
        <v>118.49085000000002</v>
      </c>
      <c r="T19" s="443">
        <v>123.62017500000002</v>
      </c>
      <c r="U19" s="443">
        <v>128.85277500000001</v>
      </c>
    </row>
    <row r="20" spans="2:21" x14ac:dyDescent="0.2">
      <c r="B20" s="428">
        <v>1.5</v>
      </c>
      <c r="C20" s="442">
        <v>38.211749999999995</v>
      </c>
      <c r="D20" s="443">
        <v>43.731225000000002</v>
      </c>
      <c r="E20" s="443">
        <v>49.15890000000001</v>
      </c>
      <c r="F20" s="443">
        <v>54.68985</v>
      </c>
      <c r="G20" s="443">
        <v>59.406075000000001</v>
      </c>
      <c r="H20" s="443">
        <v>64.374750000000006</v>
      </c>
      <c r="I20" s="443">
        <v>68.425425000000004</v>
      </c>
      <c r="J20" s="443">
        <v>73.658024999999995</v>
      </c>
      <c r="K20" s="443">
        <v>78.970949999999988</v>
      </c>
      <c r="L20" s="443">
        <v>84.203550000000007</v>
      </c>
      <c r="M20" s="443">
        <v>89.493525000000005</v>
      </c>
      <c r="N20" s="443">
        <v>94.726124999999996</v>
      </c>
      <c r="O20" s="443">
        <v>100.03905000000002</v>
      </c>
      <c r="P20" s="443">
        <v>105.34050000000001</v>
      </c>
      <c r="Q20" s="443">
        <v>110.57310000000001</v>
      </c>
      <c r="R20" s="443">
        <v>115.88602499999999</v>
      </c>
      <c r="S20" s="443">
        <v>121.10715</v>
      </c>
      <c r="T20" s="443">
        <v>126.42007500000003</v>
      </c>
      <c r="U20" s="443">
        <v>131.6412</v>
      </c>
    </row>
    <row r="21" spans="2:21" x14ac:dyDescent="0.2">
      <c r="B21" s="428">
        <v>1.6</v>
      </c>
      <c r="C21" s="442">
        <v>38.934674999999999</v>
      </c>
      <c r="D21" s="443">
        <v>44.545950000000005</v>
      </c>
      <c r="E21" s="443">
        <v>50.065425000000005</v>
      </c>
      <c r="F21" s="443">
        <v>55.688175000000001</v>
      </c>
      <c r="G21" s="443">
        <v>60.117525000000008</v>
      </c>
      <c r="H21" s="443">
        <v>65.625524999999996</v>
      </c>
      <c r="I21" s="443">
        <v>69.733575000000002</v>
      </c>
      <c r="J21" s="443">
        <v>75.138300000000001</v>
      </c>
      <c r="K21" s="443">
        <v>80.53155000000001</v>
      </c>
      <c r="L21" s="443">
        <v>85.936274999999995</v>
      </c>
      <c r="M21" s="443">
        <v>91.329525000000004</v>
      </c>
      <c r="N21" s="443">
        <v>96.722774999999999</v>
      </c>
      <c r="O21" s="443">
        <v>102.11602499999999</v>
      </c>
      <c r="P21" s="443">
        <v>107.52074999999999</v>
      </c>
      <c r="Q21" s="443">
        <v>112.91400000000002</v>
      </c>
      <c r="R21" s="443">
        <v>118.30725</v>
      </c>
      <c r="S21" s="443">
        <v>123.71197500000001</v>
      </c>
      <c r="T21" s="443">
        <v>129.11670000000001</v>
      </c>
      <c r="U21" s="443">
        <v>134.52142500000002</v>
      </c>
    </row>
    <row r="22" spans="2:21" x14ac:dyDescent="0.2">
      <c r="B22" s="428">
        <v>1.7</v>
      </c>
      <c r="C22" s="442">
        <v>39.037950000000002</v>
      </c>
      <c r="D22" s="443">
        <v>45.268875000000008</v>
      </c>
      <c r="E22" s="443">
        <v>51.063750000000006</v>
      </c>
      <c r="F22" s="443">
        <v>56.089800000000011</v>
      </c>
      <c r="G22" s="443">
        <v>61.287974999999989</v>
      </c>
      <c r="H22" s="443">
        <v>66.956625000000003</v>
      </c>
      <c r="I22" s="443">
        <v>71.14500000000001</v>
      </c>
      <c r="J22" s="443">
        <v>76.710374999999999</v>
      </c>
      <c r="K22" s="443">
        <v>82.172474999999991</v>
      </c>
      <c r="L22" s="443">
        <v>87.680475000000015</v>
      </c>
      <c r="M22" s="443">
        <v>93.234375</v>
      </c>
      <c r="N22" s="443">
        <v>98.73090000000002</v>
      </c>
      <c r="O22" s="443">
        <v>104.21594999999999</v>
      </c>
      <c r="P22" s="443">
        <v>109.79280000000001</v>
      </c>
      <c r="Q22" s="443">
        <v>115.266375</v>
      </c>
      <c r="R22" s="443">
        <v>120.83174999999999</v>
      </c>
      <c r="S22" s="443">
        <v>126.31680000000001</v>
      </c>
      <c r="T22" s="443">
        <v>131.80185</v>
      </c>
      <c r="U22" s="443">
        <v>137.37870000000001</v>
      </c>
    </row>
    <row r="23" spans="2:21" x14ac:dyDescent="0.2">
      <c r="B23" s="428">
        <v>1.8</v>
      </c>
      <c r="C23" s="442">
        <v>39.577275000000007</v>
      </c>
      <c r="D23" s="443">
        <v>45.406575000000004</v>
      </c>
      <c r="E23" s="443">
        <v>51.327674999999999</v>
      </c>
      <c r="F23" s="443">
        <v>56.663550000000001</v>
      </c>
      <c r="G23" s="443">
        <v>62.423999999999999</v>
      </c>
      <c r="H23" s="443">
        <v>68.195925000000003</v>
      </c>
      <c r="I23" s="443">
        <v>72.522000000000006</v>
      </c>
      <c r="J23" s="443">
        <v>78.179175000000001</v>
      </c>
      <c r="K23" s="443">
        <v>83.847824999999986</v>
      </c>
      <c r="L23" s="443">
        <v>89.413200000000018</v>
      </c>
      <c r="M23" s="443">
        <v>95.081849999999989</v>
      </c>
      <c r="N23" s="443">
        <v>100.73902500000001</v>
      </c>
      <c r="O23" s="443">
        <v>106.39620000000001</v>
      </c>
      <c r="P23" s="443">
        <v>112.053375</v>
      </c>
      <c r="Q23" s="443">
        <v>117.61875000000001</v>
      </c>
      <c r="R23" s="443">
        <v>123.27592500000002</v>
      </c>
      <c r="S23" s="443">
        <v>128.94457500000001</v>
      </c>
      <c r="T23" s="443">
        <v>134.59027500000002</v>
      </c>
      <c r="U23" s="443">
        <v>140.258925</v>
      </c>
    </row>
    <row r="24" spans="2:21" x14ac:dyDescent="0.2">
      <c r="B24" s="428">
        <v>1.9</v>
      </c>
      <c r="C24" s="442">
        <v>39.932999999999993</v>
      </c>
      <c r="D24" s="443">
        <v>45.991800000000005</v>
      </c>
      <c r="E24" s="443">
        <v>51.855525</v>
      </c>
      <c r="F24" s="443">
        <v>57.719249999999995</v>
      </c>
      <c r="G24" s="443">
        <v>63.582974999999998</v>
      </c>
      <c r="H24" s="443">
        <v>69.446700000000007</v>
      </c>
      <c r="I24" s="443">
        <v>73.910475000000005</v>
      </c>
      <c r="J24" s="443">
        <v>79.659450000000007</v>
      </c>
      <c r="K24" s="443">
        <v>85.408425000000022</v>
      </c>
      <c r="L24" s="443">
        <v>91.157399999999996</v>
      </c>
      <c r="M24" s="443">
        <v>96.986699999999999</v>
      </c>
      <c r="N24" s="443">
        <v>102.735675</v>
      </c>
      <c r="O24" s="443">
        <v>108.48465000000003</v>
      </c>
      <c r="P24" s="443">
        <v>114.22215000000001</v>
      </c>
      <c r="Q24" s="443">
        <v>119.971125</v>
      </c>
      <c r="R24" s="443">
        <v>125.81190000000001</v>
      </c>
      <c r="S24" s="443">
        <v>131.54939999999999</v>
      </c>
      <c r="T24" s="443">
        <v>137.30985000000001</v>
      </c>
      <c r="U24" s="443">
        <v>143.035875</v>
      </c>
    </row>
    <row r="25" spans="2:21" x14ac:dyDescent="0.2">
      <c r="B25" s="428">
        <v>2</v>
      </c>
      <c r="C25" s="442">
        <v>40.380524999999999</v>
      </c>
      <c r="D25" s="443">
        <v>46.221299999999999</v>
      </c>
      <c r="E25" s="443">
        <v>52.142400000000002</v>
      </c>
      <c r="F25" s="443">
        <v>58.063500000000005</v>
      </c>
      <c r="G25" s="443">
        <v>64.168199999999999</v>
      </c>
      <c r="H25" s="443">
        <v>70.089300000000009</v>
      </c>
      <c r="I25" s="443">
        <v>75.218625000000003</v>
      </c>
      <c r="J25" s="443">
        <v>81.151200000000017</v>
      </c>
      <c r="K25" s="443">
        <v>87.060825000000008</v>
      </c>
      <c r="L25" s="443">
        <v>92.901599999999988</v>
      </c>
      <c r="M25" s="443">
        <v>98.799750000000003</v>
      </c>
      <c r="N25" s="443">
        <v>104.72085</v>
      </c>
      <c r="O25" s="443">
        <v>110.57310000000001</v>
      </c>
      <c r="P25" s="443">
        <v>116.48272500000002</v>
      </c>
      <c r="Q25" s="443">
        <v>122.41530000000003</v>
      </c>
      <c r="R25" s="443">
        <v>128.233125</v>
      </c>
      <c r="S25" s="443">
        <v>134.154225</v>
      </c>
      <c r="T25" s="443">
        <v>139.995</v>
      </c>
      <c r="U25" s="443">
        <v>145.90462500000001</v>
      </c>
    </row>
    <row r="26" spans="2:21" x14ac:dyDescent="0.2">
      <c r="B26" s="428">
        <v>2.1</v>
      </c>
      <c r="C26" s="442">
        <v>40.839525000000009</v>
      </c>
      <c r="D26" s="443">
        <v>46.577025000000006</v>
      </c>
      <c r="E26" s="443">
        <v>52.589924999999994</v>
      </c>
      <c r="F26" s="443">
        <v>58.591350000000006</v>
      </c>
      <c r="G26" s="443">
        <v>64.604250000000008</v>
      </c>
      <c r="H26" s="443">
        <v>70.617150000000009</v>
      </c>
      <c r="I26" s="443">
        <v>76.607100000000003</v>
      </c>
      <c r="J26" s="443">
        <v>82.62</v>
      </c>
      <c r="K26" s="443">
        <v>88.621425000000016</v>
      </c>
      <c r="L26" s="443">
        <v>94.63432499999999</v>
      </c>
      <c r="M26" s="443">
        <v>100.64722499999999</v>
      </c>
      <c r="N26" s="443">
        <v>106.64865</v>
      </c>
      <c r="O26" s="443">
        <v>112.65007500000002</v>
      </c>
      <c r="P26" s="443">
        <v>118.7433</v>
      </c>
      <c r="Q26" s="443">
        <v>124.767675</v>
      </c>
      <c r="R26" s="443">
        <v>130.76910000000001</v>
      </c>
      <c r="S26" s="443">
        <v>136.78200000000001</v>
      </c>
      <c r="T26" s="443">
        <v>142.78342500000002</v>
      </c>
      <c r="U26" s="443">
        <v>148.78485000000001</v>
      </c>
    </row>
    <row r="27" spans="2:21" x14ac:dyDescent="0.2">
      <c r="B27" s="428">
        <v>2.2000000000000002</v>
      </c>
      <c r="C27" s="442">
        <v>41.183775000000004</v>
      </c>
      <c r="D27" s="443">
        <v>47.345849999999999</v>
      </c>
      <c r="E27" s="443">
        <v>53.450549999999993</v>
      </c>
      <c r="F27" s="443">
        <v>59.555250000000008</v>
      </c>
      <c r="G27" s="443">
        <v>65.728800000000007</v>
      </c>
      <c r="H27" s="443">
        <v>71.822025000000011</v>
      </c>
      <c r="I27" s="443">
        <v>78.007050000000007</v>
      </c>
      <c r="J27" s="443">
        <v>84.100275000000011</v>
      </c>
      <c r="K27" s="443">
        <v>90.285300000000021</v>
      </c>
      <c r="L27" s="443">
        <v>96.378524999999996</v>
      </c>
      <c r="M27" s="443">
        <v>102.552075</v>
      </c>
      <c r="N27" s="443">
        <v>108.65677500000001</v>
      </c>
      <c r="O27" s="443">
        <v>114.830325</v>
      </c>
      <c r="P27" s="443">
        <v>120.935025</v>
      </c>
      <c r="Q27" s="443">
        <v>127.108575</v>
      </c>
      <c r="R27" s="443">
        <v>133.20179999999999</v>
      </c>
      <c r="S27" s="443">
        <v>139.38682500000002</v>
      </c>
      <c r="T27" s="443">
        <v>145.48005000000001</v>
      </c>
      <c r="U27" s="443">
        <v>151.67654999999999</v>
      </c>
    </row>
    <row r="28" spans="2:21" x14ac:dyDescent="0.2">
      <c r="B28" s="428">
        <v>2.2999999999999998</v>
      </c>
      <c r="C28" s="442">
        <v>41.780474999999996</v>
      </c>
      <c r="D28" s="443">
        <v>48.068775000000002</v>
      </c>
      <c r="E28" s="443">
        <v>54.322650000000003</v>
      </c>
      <c r="F28" s="443">
        <v>60.599475000000005</v>
      </c>
      <c r="G28" s="443">
        <v>66.853349999999992</v>
      </c>
      <c r="H28" s="443">
        <v>73.141649999999998</v>
      </c>
      <c r="I28" s="443">
        <v>79.395525000000006</v>
      </c>
      <c r="J28" s="443">
        <v>85.672349999999994</v>
      </c>
      <c r="K28" s="443">
        <v>91.8459</v>
      </c>
      <c r="L28" s="443">
        <v>98.122725000000003</v>
      </c>
      <c r="M28" s="443">
        <v>104.38807500000001</v>
      </c>
      <c r="N28" s="443">
        <v>110.65342500000001</v>
      </c>
      <c r="O28" s="443">
        <v>116.91877500000001</v>
      </c>
      <c r="P28" s="443">
        <v>123.19559999999998</v>
      </c>
      <c r="Q28" s="443">
        <v>129.46095</v>
      </c>
      <c r="R28" s="443">
        <v>135.72630000000001</v>
      </c>
      <c r="S28" s="443">
        <v>142.00312500000001</v>
      </c>
      <c r="T28" s="443">
        <v>148.17667500000002</v>
      </c>
      <c r="U28" s="443">
        <v>154.45349999999999</v>
      </c>
    </row>
    <row r="29" spans="2:21" x14ac:dyDescent="0.2">
      <c r="B29" s="428">
        <v>2.4</v>
      </c>
      <c r="C29" s="442">
        <v>42.480450000000005</v>
      </c>
      <c r="D29" s="443">
        <v>48.849075000000006</v>
      </c>
      <c r="E29" s="443">
        <v>55.194749999999999</v>
      </c>
      <c r="F29" s="443">
        <v>61.563374999999994</v>
      </c>
      <c r="G29" s="443">
        <v>68.000849999999986</v>
      </c>
      <c r="H29" s="443">
        <v>74.358000000000004</v>
      </c>
      <c r="I29" s="443">
        <v>80.703675000000004</v>
      </c>
      <c r="J29" s="443">
        <v>87.14115000000001</v>
      </c>
      <c r="K29" s="443">
        <v>93.4983</v>
      </c>
      <c r="L29" s="443">
        <v>99.866925000000009</v>
      </c>
      <c r="M29" s="443">
        <v>106.292925</v>
      </c>
      <c r="N29" s="443">
        <v>112.65007500000002</v>
      </c>
      <c r="O29" s="443">
        <v>119.01870000000001</v>
      </c>
      <c r="P29" s="443">
        <v>125.456175</v>
      </c>
      <c r="Q29" s="443">
        <v>131.80185</v>
      </c>
      <c r="R29" s="443">
        <v>138.15900000000002</v>
      </c>
      <c r="S29" s="443">
        <v>144.51615000000001</v>
      </c>
      <c r="T29" s="443">
        <v>150.96510000000001</v>
      </c>
      <c r="U29" s="443">
        <v>157.32225</v>
      </c>
    </row>
    <row r="30" spans="2:21" x14ac:dyDescent="0.2">
      <c r="B30" s="428">
        <v>2.5</v>
      </c>
      <c r="C30" s="442">
        <v>43.100099999999998</v>
      </c>
      <c r="D30" s="443">
        <v>49.62937500000001</v>
      </c>
      <c r="E30" s="443">
        <v>56.066850000000002</v>
      </c>
      <c r="F30" s="443">
        <v>62.596125000000001</v>
      </c>
      <c r="G30" s="443">
        <v>69.125399999999999</v>
      </c>
      <c r="H30" s="443">
        <v>75.562874999999991</v>
      </c>
      <c r="I30" s="443">
        <v>82.103625000000008</v>
      </c>
      <c r="J30" s="443">
        <v>88.621425000000016</v>
      </c>
      <c r="K30" s="443">
        <v>95.150700000000001</v>
      </c>
      <c r="L30" s="443">
        <v>101.611125</v>
      </c>
      <c r="M30" s="443">
        <v>108.1404</v>
      </c>
      <c r="N30" s="443">
        <v>114.66967500000001</v>
      </c>
      <c r="O30" s="443">
        <v>121.10715</v>
      </c>
      <c r="P30" s="443">
        <v>127.636425</v>
      </c>
      <c r="Q30" s="443">
        <v>134.154225</v>
      </c>
      <c r="R30" s="443">
        <v>140.694975</v>
      </c>
      <c r="S30" s="443">
        <v>147.13245000000001</v>
      </c>
      <c r="T30" s="443">
        <v>153.66172500000002</v>
      </c>
      <c r="U30" s="443">
        <v>160.19100000000003</v>
      </c>
    </row>
    <row r="31" spans="2:21" x14ac:dyDescent="0.2">
      <c r="B31" s="428">
        <v>2.6</v>
      </c>
      <c r="C31" s="442">
        <v>43.708275000000008</v>
      </c>
      <c r="D31" s="443">
        <v>50.317875000000001</v>
      </c>
      <c r="E31" s="443">
        <v>56.938950000000006</v>
      </c>
      <c r="F31" s="443">
        <v>63.548550000000006</v>
      </c>
      <c r="G31" s="443">
        <v>70.272899999999993</v>
      </c>
      <c r="H31" s="443">
        <v>76.871025000000003</v>
      </c>
      <c r="I31" s="443">
        <v>83.480625000000003</v>
      </c>
      <c r="J31" s="443">
        <v>90.101699999999994</v>
      </c>
      <c r="K31" s="443">
        <v>96.722774999999999</v>
      </c>
      <c r="L31" s="443">
        <v>103.34385</v>
      </c>
      <c r="M31" s="443">
        <v>109.96492500000001</v>
      </c>
      <c r="N31" s="443">
        <v>116.666325</v>
      </c>
      <c r="O31" s="443">
        <v>123.27592500000002</v>
      </c>
      <c r="P31" s="443">
        <v>129.90847499999998</v>
      </c>
      <c r="Q31" s="443">
        <v>136.50659999999999</v>
      </c>
      <c r="R31" s="443">
        <v>143.12767500000001</v>
      </c>
      <c r="S31" s="443">
        <v>149.74875</v>
      </c>
      <c r="T31" s="443">
        <v>156.35835</v>
      </c>
      <c r="U31" s="443">
        <v>163.04827500000002</v>
      </c>
    </row>
    <row r="32" spans="2:21" x14ac:dyDescent="0.2">
      <c r="B32" s="428">
        <v>2.7</v>
      </c>
      <c r="C32" s="442">
        <v>44.304975000000006</v>
      </c>
      <c r="D32" s="443">
        <v>51.109650000000002</v>
      </c>
      <c r="E32" s="443">
        <v>57.811050000000009</v>
      </c>
      <c r="F32" s="443">
        <v>64.604250000000008</v>
      </c>
      <c r="G32" s="443">
        <v>71.397449999999992</v>
      </c>
      <c r="H32" s="443">
        <v>78.098849999999999</v>
      </c>
      <c r="I32" s="443">
        <v>84.880575000000022</v>
      </c>
      <c r="J32" s="443">
        <v>91.593450000000004</v>
      </c>
      <c r="K32" s="443">
        <v>98.375175000000027</v>
      </c>
      <c r="L32" s="443">
        <v>105.08805000000001</v>
      </c>
      <c r="M32" s="443">
        <v>111.86977499999999</v>
      </c>
      <c r="N32" s="444"/>
      <c r="O32" s="444"/>
      <c r="P32" s="444"/>
      <c r="Q32" s="444"/>
      <c r="R32" s="444"/>
      <c r="S32" s="444"/>
      <c r="T32" s="444"/>
      <c r="U32" s="444"/>
    </row>
    <row r="33" spans="2:21" x14ac:dyDescent="0.2">
      <c r="B33" s="428">
        <v>2.8</v>
      </c>
      <c r="C33" s="442">
        <v>45.016424999999991</v>
      </c>
      <c r="D33" s="443">
        <v>51.889949999999999</v>
      </c>
      <c r="E33" s="443">
        <v>58.774949999999997</v>
      </c>
      <c r="F33" s="443">
        <v>65.545199999999994</v>
      </c>
      <c r="G33" s="443">
        <v>72.430199999999999</v>
      </c>
      <c r="H33" s="443">
        <v>79.315200000000004</v>
      </c>
      <c r="I33" s="443">
        <v>86.188725000000005</v>
      </c>
      <c r="J33" s="443">
        <v>93.062249999999992</v>
      </c>
      <c r="K33" s="443">
        <v>99.935775000000007</v>
      </c>
      <c r="L33" s="443">
        <v>106.820775</v>
      </c>
      <c r="M33" s="443">
        <v>113.6943</v>
      </c>
      <c r="N33" s="444"/>
      <c r="O33" s="444"/>
      <c r="P33" s="444"/>
      <c r="Q33" s="444"/>
      <c r="R33" s="444"/>
      <c r="S33" s="444"/>
      <c r="T33" s="444"/>
      <c r="U33" s="444"/>
    </row>
    <row r="34" spans="2:21" x14ac:dyDescent="0.2">
      <c r="B34" s="428">
        <v>2.9</v>
      </c>
      <c r="C34" s="442">
        <v>45.613124999999997</v>
      </c>
      <c r="D34" s="443">
        <v>52.589924999999994</v>
      </c>
      <c r="E34" s="443">
        <v>59.624099999999999</v>
      </c>
      <c r="F34" s="443">
        <v>66.600899999999996</v>
      </c>
      <c r="G34" s="443">
        <v>73.566225000000003</v>
      </c>
      <c r="H34" s="443">
        <v>80.611875000000012</v>
      </c>
      <c r="I34" s="443">
        <v>87.588675000000009</v>
      </c>
      <c r="J34" s="443">
        <v>94.63432499999999</v>
      </c>
      <c r="K34" s="443">
        <v>101.611125</v>
      </c>
      <c r="L34" s="443">
        <v>108.564975</v>
      </c>
      <c r="M34" s="443">
        <v>115.610625</v>
      </c>
      <c r="N34" s="444"/>
      <c r="O34" s="444"/>
      <c r="P34" s="444"/>
      <c r="Q34" s="444"/>
      <c r="R34" s="444"/>
      <c r="S34" s="444"/>
      <c r="T34" s="444"/>
      <c r="U34" s="444"/>
    </row>
    <row r="35" spans="2:21" x14ac:dyDescent="0.2">
      <c r="B35" s="428">
        <v>3</v>
      </c>
      <c r="C35" s="442">
        <v>46.232775000000004</v>
      </c>
      <c r="D35" s="443">
        <v>53.370225000000005</v>
      </c>
      <c r="E35" s="443">
        <v>60.507674999999999</v>
      </c>
      <c r="F35" s="443">
        <v>67.564800000000005</v>
      </c>
      <c r="G35" s="443">
        <v>74.690775000000002</v>
      </c>
      <c r="H35" s="443">
        <v>81.839700000000008</v>
      </c>
      <c r="I35" s="443">
        <v>88.988624999999999</v>
      </c>
      <c r="J35" s="443">
        <v>96.11460000000001</v>
      </c>
      <c r="K35" s="443">
        <v>103.263525</v>
      </c>
      <c r="L35" s="443">
        <v>110.309175</v>
      </c>
      <c r="M35" s="443">
        <v>117.44662499999998</v>
      </c>
      <c r="N35" s="444"/>
      <c r="O35" s="444"/>
      <c r="P35" s="444"/>
      <c r="Q35" s="444"/>
      <c r="R35" s="444"/>
      <c r="S35" s="444"/>
      <c r="T35" s="444"/>
      <c r="U35" s="444"/>
    </row>
    <row r="36" spans="2:21" x14ac:dyDescent="0.2">
      <c r="B36" s="428">
        <v>3.1</v>
      </c>
      <c r="C36" s="442">
        <v>46.840949999999999</v>
      </c>
      <c r="D36" s="443">
        <v>54.162000000000006</v>
      </c>
      <c r="E36" s="443">
        <v>61.379775000000009</v>
      </c>
      <c r="F36" s="443">
        <v>68.597549999999998</v>
      </c>
      <c r="G36" s="443">
        <v>75.826799999999992</v>
      </c>
      <c r="H36" s="443">
        <v>83.067525000000003</v>
      </c>
      <c r="I36" s="443">
        <v>90.365625000000009</v>
      </c>
      <c r="J36" s="443">
        <v>97.594875000000002</v>
      </c>
      <c r="K36" s="443">
        <v>104.82412500000001</v>
      </c>
      <c r="L36" s="443">
        <v>112.053375</v>
      </c>
      <c r="M36" s="443">
        <v>119.36295</v>
      </c>
      <c r="N36" s="444"/>
      <c r="O36" s="444"/>
      <c r="P36" s="444"/>
      <c r="Q36" s="444"/>
      <c r="R36" s="444"/>
      <c r="S36" s="444"/>
      <c r="T36" s="444"/>
      <c r="U36" s="444"/>
    </row>
    <row r="37" spans="2:21" x14ac:dyDescent="0.2">
      <c r="B37" s="428">
        <v>3.2</v>
      </c>
      <c r="C37" s="442">
        <v>47.529450000000004</v>
      </c>
      <c r="D37" s="443">
        <v>54.839024999999999</v>
      </c>
      <c r="E37" s="443">
        <v>62.240400000000008</v>
      </c>
      <c r="F37" s="443">
        <v>69.561450000000008</v>
      </c>
      <c r="G37" s="443">
        <v>76.962824999999981</v>
      </c>
      <c r="H37" s="443">
        <v>84.364199999999997</v>
      </c>
      <c r="I37" s="443">
        <v>91.662299999999988</v>
      </c>
      <c r="J37" s="443">
        <v>99.075150000000008</v>
      </c>
      <c r="K37" s="443">
        <v>106.46505000000002</v>
      </c>
      <c r="L37" s="443">
        <v>113.79757499999999</v>
      </c>
      <c r="M37" s="443">
        <v>121.19895000000001</v>
      </c>
      <c r="N37" s="444"/>
      <c r="O37" s="444"/>
      <c r="P37" s="444"/>
      <c r="Q37" s="444"/>
      <c r="R37" s="444"/>
      <c r="S37" s="444"/>
      <c r="T37" s="444"/>
      <c r="U37" s="444"/>
    </row>
    <row r="38" spans="2:21" x14ac:dyDescent="0.2">
      <c r="B38" s="428">
        <v>3.3</v>
      </c>
      <c r="C38" s="442">
        <v>48.126150000000003</v>
      </c>
      <c r="D38" s="443">
        <v>55.619325000000003</v>
      </c>
      <c r="E38" s="443">
        <v>63.123975000000002</v>
      </c>
      <c r="F38" s="443">
        <v>70.617150000000009</v>
      </c>
      <c r="G38" s="443">
        <v>78.098849999999999</v>
      </c>
      <c r="H38" s="443">
        <v>85.580549999999988</v>
      </c>
      <c r="I38" s="443">
        <v>93.062249999999992</v>
      </c>
      <c r="J38" s="443">
        <v>100.55542500000001</v>
      </c>
      <c r="K38" s="443">
        <v>108.03712500000002</v>
      </c>
      <c r="L38" s="443">
        <v>115.53030000000001</v>
      </c>
      <c r="M38" s="443">
        <v>123.02347499999999</v>
      </c>
      <c r="N38" s="444"/>
      <c r="O38" s="444"/>
      <c r="P38" s="444"/>
      <c r="Q38" s="444"/>
      <c r="R38" s="444"/>
      <c r="S38" s="444"/>
      <c r="T38" s="444"/>
      <c r="U38" s="444"/>
    </row>
    <row r="39" spans="2:21" x14ac:dyDescent="0.2">
      <c r="B39" s="428">
        <v>3.4</v>
      </c>
      <c r="C39" s="442">
        <v>48.757275</v>
      </c>
      <c r="D39" s="443">
        <v>56.411100000000005</v>
      </c>
      <c r="E39" s="443">
        <v>63.9846</v>
      </c>
      <c r="F39" s="443">
        <v>71.638424999999998</v>
      </c>
      <c r="G39" s="443">
        <v>79.223400000000012</v>
      </c>
      <c r="H39" s="443">
        <v>86.808375000000012</v>
      </c>
      <c r="I39" s="443">
        <v>94.45072500000002</v>
      </c>
      <c r="J39" s="443">
        <v>102.04717500000001</v>
      </c>
      <c r="K39" s="443">
        <v>109.689525</v>
      </c>
      <c r="L39" s="443">
        <v>117.27450000000002</v>
      </c>
      <c r="M39" s="443">
        <v>124.928325</v>
      </c>
      <c r="N39" s="444"/>
      <c r="O39" s="444"/>
      <c r="P39" s="444"/>
      <c r="Q39" s="444"/>
      <c r="R39" s="444"/>
      <c r="S39" s="444"/>
      <c r="T39" s="444"/>
      <c r="U39" s="444"/>
    </row>
    <row r="40" spans="2:21" x14ac:dyDescent="0.2">
      <c r="B40" s="428">
        <v>3.5</v>
      </c>
      <c r="C40" s="442">
        <v>49.376925000000007</v>
      </c>
      <c r="D40" s="443">
        <v>57.111075000000007</v>
      </c>
      <c r="E40" s="443">
        <v>64.856700000000004</v>
      </c>
      <c r="F40" s="443">
        <v>72.602325000000008</v>
      </c>
      <c r="G40" s="443">
        <v>80.347950000000012</v>
      </c>
      <c r="H40" s="443">
        <v>88.105050000000006</v>
      </c>
      <c r="I40" s="443">
        <v>95.862150000000014</v>
      </c>
      <c r="J40" s="443">
        <v>103.607775</v>
      </c>
      <c r="K40" s="443">
        <v>111.25012500000003</v>
      </c>
      <c r="L40" s="443">
        <v>119.01870000000001</v>
      </c>
      <c r="M40" s="443">
        <v>126.76432500000001</v>
      </c>
      <c r="N40" s="444"/>
      <c r="O40" s="444"/>
      <c r="P40" s="444"/>
      <c r="Q40" s="444"/>
      <c r="R40" s="444"/>
      <c r="S40" s="444"/>
      <c r="T40" s="444"/>
      <c r="U40" s="444"/>
    </row>
    <row r="41" spans="2:21" x14ac:dyDescent="0.2">
      <c r="B41" s="428">
        <v>3.6</v>
      </c>
      <c r="C41" s="442">
        <v>50.065425000000005</v>
      </c>
      <c r="D41" s="443">
        <v>57.891374999999996</v>
      </c>
      <c r="E41" s="443">
        <v>65.728800000000007</v>
      </c>
      <c r="F41" s="443">
        <v>73.658024999999995</v>
      </c>
      <c r="G41" s="443">
        <v>81.483975000000015</v>
      </c>
      <c r="H41" s="443">
        <v>89.321400000000025</v>
      </c>
      <c r="I41" s="443">
        <v>97.170300000000012</v>
      </c>
      <c r="J41" s="443">
        <v>105.08805000000001</v>
      </c>
      <c r="K41" s="443">
        <v>112.91400000000002</v>
      </c>
      <c r="L41" s="443">
        <v>120.75142500000001</v>
      </c>
      <c r="M41" s="443">
        <v>128.669175</v>
      </c>
      <c r="N41" s="444"/>
      <c r="O41" s="444"/>
      <c r="P41" s="444"/>
      <c r="Q41" s="444"/>
      <c r="R41" s="444"/>
      <c r="S41" s="444"/>
      <c r="T41" s="444"/>
      <c r="U41" s="444"/>
    </row>
    <row r="42" spans="2:21" x14ac:dyDescent="0.2">
      <c r="B42" s="428">
        <v>3.7</v>
      </c>
      <c r="C42" s="442">
        <v>50.6736</v>
      </c>
      <c r="D42" s="443">
        <v>58.671675000000008</v>
      </c>
      <c r="E42" s="443">
        <v>66.600899999999996</v>
      </c>
      <c r="F42" s="443">
        <v>74.621925000000005</v>
      </c>
      <c r="G42" s="443">
        <v>82.62</v>
      </c>
      <c r="H42" s="443">
        <v>90.549225000000007</v>
      </c>
      <c r="I42" s="443">
        <v>98.558774999999997</v>
      </c>
      <c r="J42" s="443">
        <v>106.56832500000002</v>
      </c>
      <c r="K42" s="443">
        <v>114.57787500000001</v>
      </c>
      <c r="L42" s="443">
        <v>122.49562499999999</v>
      </c>
      <c r="M42" s="443">
        <v>130.50517500000001</v>
      </c>
      <c r="N42" s="444"/>
      <c r="O42" s="444"/>
      <c r="P42" s="444"/>
      <c r="Q42" s="444"/>
      <c r="R42" s="444"/>
      <c r="S42" s="444"/>
      <c r="T42" s="444"/>
      <c r="U42" s="444"/>
    </row>
    <row r="43" spans="2:21" x14ac:dyDescent="0.2">
      <c r="B43" s="428">
        <v>3.8</v>
      </c>
      <c r="C43" s="442">
        <v>51.270300000000006</v>
      </c>
      <c r="D43" s="443">
        <v>59.371650000000002</v>
      </c>
      <c r="E43" s="443">
        <v>67.472999999999999</v>
      </c>
      <c r="F43" s="443">
        <v>75.654675000000012</v>
      </c>
      <c r="G43" s="443">
        <v>83.744550000000004</v>
      </c>
      <c r="H43" s="443">
        <v>91.8459</v>
      </c>
      <c r="I43" s="443">
        <v>99.935775000000007</v>
      </c>
      <c r="J43" s="443">
        <v>108.03712500000002</v>
      </c>
      <c r="K43" s="443">
        <v>116.138475</v>
      </c>
      <c r="L43" s="443">
        <v>124.239825</v>
      </c>
      <c r="M43" s="443">
        <v>132.3297</v>
      </c>
      <c r="N43" s="444"/>
      <c r="O43" s="444"/>
      <c r="P43" s="444"/>
      <c r="Q43" s="444"/>
      <c r="R43" s="444"/>
      <c r="S43" s="444"/>
      <c r="T43" s="444"/>
      <c r="U43" s="444"/>
    </row>
    <row r="44" spans="2:21" x14ac:dyDescent="0.2">
      <c r="B44" s="428">
        <v>3.9</v>
      </c>
      <c r="C44" s="442">
        <v>51.889949999999999</v>
      </c>
      <c r="D44" s="443">
        <v>60.151949999999999</v>
      </c>
      <c r="E44" s="443">
        <v>68.345100000000002</v>
      </c>
      <c r="F44" s="443">
        <v>76.607100000000003</v>
      </c>
      <c r="G44" s="443">
        <v>84.880575000000022</v>
      </c>
      <c r="H44" s="443">
        <v>93.062249999999992</v>
      </c>
      <c r="I44" s="443">
        <v>101.335725</v>
      </c>
      <c r="J44" s="443">
        <v>109.51740000000001</v>
      </c>
      <c r="K44" s="443">
        <v>117.77940000000001</v>
      </c>
      <c r="L44" s="443">
        <v>125.984025</v>
      </c>
      <c r="M44" s="443">
        <v>134.25749999999999</v>
      </c>
      <c r="N44" s="444"/>
      <c r="O44" s="444"/>
      <c r="P44" s="444"/>
      <c r="Q44" s="444"/>
      <c r="R44" s="444"/>
      <c r="S44" s="444"/>
      <c r="T44" s="444"/>
      <c r="U44" s="444"/>
    </row>
    <row r="45" spans="2:21" ht="13.5" thickBot="1" x14ac:dyDescent="0.25">
      <c r="B45" s="429">
        <v>4</v>
      </c>
      <c r="C45" s="442">
        <v>52.589924999999994</v>
      </c>
      <c r="D45" s="443">
        <v>60.932250000000003</v>
      </c>
      <c r="E45" s="443">
        <v>69.308999999999997</v>
      </c>
      <c r="F45" s="443">
        <v>77.662800000000004</v>
      </c>
      <c r="G45" s="443">
        <v>85.936274999999995</v>
      </c>
      <c r="H45" s="443">
        <v>94.290075000000002</v>
      </c>
      <c r="I45" s="443">
        <v>102.64387500000001</v>
      </c>
      <c r="J45" s="443">
        <v>111.00915000000001</v>
      </c>
      <c r="K45" s="443">
        <v>119.36295</v>
      </c>
      <c r="L45" s="443">
        <v>127.72822500000001</v>
      </c>
      <c r="M45" s="443">
        <v>136.07055</v>
      </c>
      <c r="N45" s="444"/>
      <c r="O45" s="444"/>
      <c r="P45" s="444"/>
      <c r="Q45" s="444"/>
      <c r="R45" s="444"/>
      <c r="S45" s="444"/>
      <c r="T45" s="444"/>
      <c r="U45" s="444"/>
    </row>
    <row r="46" spans="2:21" ht="13.5" thickBot="1" x14ac:dyDescent="0.25">
      <c r="B46" s="424"/>
      <c r="C46" s="424"/>
      <c r="D46" s="424"/>
      <c r="E46" s="424"/>
      <c r="F46" s="424"/>
      <c r="G46" s="424"/>
      <c r="H46" s="424"/>
      <c r="I46" s="424"/>
      <c r="J46" s="424"/>
      <c r="K46" s="424"/>
      <c r="L46" s="424"/>
      <c r="M46" s="424"/>
      <c r="N46" s="424"/>
      <c r="O46" s="424"/>
      <c r="P46" s="424"/>
      <c r="Q46" s="424"/>
      <c r="R46" s="424"/>
      <c r="S46" s="424"/>
      <c r="T46" s="424"/>
      <c r="U46" s="424"/>
    </row>
    <row r="47" spans="2:21" ht="16.5" thickBot="1" x14ac:dyDescent="0.25">
      <c r="B47" s="668" t="s">
        <v>278</v>
      </c>
      <c r="C47" s="669"/>
      <c r="D47" s="669"/>
      <c r="E47" s="669"/>
      <c r="F47" s="669"/>
      <c r="G47" s="669"/>
      <c r="H47" s="669"/>
      <c r="I47" s="669"/>
      <c r="J47" s="669"/>
      <c r="K47" s="669"/>
      <c r="L47" s="669"/>
      <c r="M47" s="669"/>
      <c r="N47" s="669"/>
      <c r="O47" s="669"/>
      <c r="P47" s="669"/>
      <c r="Q47" s="669"/>
      <c r="R47" s="669"/>
      <c r="S47" s="669"/>
      <c r="T47" s="669"/>
      <c r="U47" s="670"/>
    </row>
    <row r="48" spans="2:21" ht="13.5" thickBot="1" x14ac:dyDescent="0.25">
      <c r="B48" s="439"/>
      <c r="C48" s="435">
        <v>0.5</v>
      </c>
      <c r="D48" s="436">
        <v>0.6</v>
      </c>
      <c r="E48" s="436">
        <v>0.7</v>
      </c>
      <c r="F48" s="436">
        <v>0.8</v>
      </c>
      <c r="G48" s="436">
        <v>0.9</v>
      </c>
      <c r="H48" s="437">
        <v>1</v>
      </c>
      <c r="I48" s="436">
        <v>1.1000000000000001</v>
      </c>
      <c r="J48" s="436">
        <v>1.2</v>
      </c>
      <c r="K48" s="436">
        <v>1.3</v>
      </c>
      <c r="L48" s="436">
        <v>1.4</v>
      </c>
      <c r="M48" s="436">
        <v>1.5</v>
      </c>
      <c r="N48" s="436">
        <v>1.6</v>
      </c>
      <c r="O48" s="436">
        <v>1.7</v>
      </c>
      <c r="P48" s="436">
        <v>1.8</v>
      </c>
      <c r="Q48" s="436">
        <v>1.9</v>
      </c>
      <c r="R48" s="436">
        <v>2</v>
      </c>
      <c r="S48" s="436">
        <v>2.1</v>
      </c>
      <c r="T48" s="436">
        <v>2.2000000000000002</v>
      </c>
      <c r="U48" s="438">
        <v>2.2999999999999998</v>
      </c>
    </row>
    <row r="49" spans="2:21" x14ac:dyDescent="0.2">
      <c r="B49" s="427">
        <v>0.5</v>
      </c>
      <c r="C49" s="440">
        <v>38.624849999999995</v>
      </c>
      <c r="D49" s="441">
        <v>42.170625000000008</v>
      </c>
      <c r="E49" s="441">
        <v>47.162250000000007</v>
      </c>
      <c r="F49" s="441">
        <v>52.062074999999993</v>
      </c>
      <c r="G49" s="441">
        <v>56.961900000000007</v>
      </c>
      <c r="H49" s="441">
        <v>61.953524999999999</v>
      </c>
      <c r="I49" s="441">
        <v>66.864824999999996</v>
      </c>
      <c r="J49" s="441">
        <v>71.856449999999995</v>
      </c>
      <c r="K49" s="441">
        <v>76.756275000000002</v>
      </c>
      <c r="L49" s="441">
        <v>81.656099999999995</v>
      </c>
      <c r="M49" s="441">
        <v>86.659199999999998</v>
      </c>
      <c r="N49" s="441">
        <v>91.55902500000002</v>
      </c>
      <c r="O49" s="441">
        <v>96.562125000000023</v>
      </c>
      <c r="P49" s="441">
        <v>101.45047500000001</v>
      </c>
      <c r="Q49" s="441">
        <v>106.3503</v>
      </c>
      <c r="R49" s="441">
        <v>111.35340000000001</v>
      </c>
      <c r="S49" s="441">
        <v>116.25322500000001</v>
      </c>
      <c r="T49" s="441">
        <v>121.25632500000002</v>
      </c>
      <c r="U49" s="441">
        <v>126.15615</v>
      </c>
    </row>
    <row r="50" spans="2:21" x14ac:dyDescent="0.2">
      <c r="B50" s="428">
        <v>0.6</v>
      </c>
      <c r="C50" s="442">
        <v>38.762549999999997</v>
      </c>
      <c r="D50" s="443">
        <v>43.123050000000006</v>
      </c>
      <c r="E50" s="443">
        <v>48.229425000000006</v>
      </c>
      <c r="F50" s="443">
        <v>53.23252500000001</v>
      </c>
      <c r="G50" s="443">
        <v>58.327425000000005</v>
      </c>
      <c r="H50" s="443">
        <v>63.45675</v>
      </c>
      <c r="I50" s="443">
        <v>68.563124999999999</v>
      </c>
      <c r="J50" s="443">
        <v>73.680974999999989</v>
      </c>
      <c r="K50" s="443">
        <v>78.775875000000013</v>
      </c>
      <c r="L50" s="443">
        <v>83.790450000000021</v>
      </c>
      <c r="M50" s="443">
        <v>88.885349999999988</v>
      </c>
      <c r="N50" s="443">
        <v>94.014675000000011</v>
      </c>
      <c r="O50" s="443">
        <v>99.109575000000007</v>
      </c>
      <c r="P50" s="443">
        <v>104.21594999999999</v>
      </c>
      <c r="Q50" s="443">
        <v>109.230525</v>
      </c>
      <c r="R50" s="443">
        <v>114.3369</v>
      </c>
      <c r="S50" s="443">
        <v>119.44327500000001</v>
      </c>
      <c r="T50" s="443">
        <v>124.561125</v>
      </c>
      <c r="U50" s="443">
        <v>129.66750000000002</v>
      </c>
    </row>
    <row r="51" spans="2:21" x14ac:dyDescent="0.2">
      <c r="B51" s="428">
        <v>0.7</v>
      </c>
      <c r="C51" s="442">
        <v>39.5199</v>
      </c>
      <c r="D51" s="443">
        <v>44.075474999999997</v>
      </c>
      <c r="E51" s="443">
        <v>49.296599999999998</v>
      </c>
      <c r="F51" s="443">
        <v>54.517725000000006</v>
      </c>
      <c r="G51" s="443">
        <v>59.727375000000002</v>
      </c>
      <c r="H51" s="443">
        <v>64.937025000000006</v>
      </c>
      <c r="I51" s="443">
        <v>70.261425000000003</v>
      </c>
      <c r="J51" s="443">
        <v>75.471074999999999</v>
      </c>
      <c r="K51" s="443">
        <v>80.703675000000004</v>
      </c>
      <c r="L51" s="443">
        <v>85.913325000000015</v>
      </c>
      <c r="M51" s="443">
        <v>91.237725000000012</v>
      </c>
      <c r="N51" s="443">
        <v>96.447374999999994</v>
      </c>
      <c r="O51" s="443">
        <v>101.679975</v>
      </c>
      <c r="P51" s="443">
        <v>106.88962500000001</v>
      </c>
      <c r="Q51" s="443">
        <v>112.11075000000001</v>
      </c>
      <c r="R51" s="443">
        <v>117.423675</v>
      </c>
      <c r="S51" s="443">
        <v>122.64479999999999</v>
      </c>
      <c r="T51" s="443">
        <v>127.865925</v>
      </c>
      <c r="U51" s="443">
        <v>133.07557500000001</v>
      </c>
    </row>
    <row r="52" spans="2:21" x14ac:dyDescent="0.2">
      <c r="B52" s="428">
        <v>0.8</v>
      </c>
      <c r="C52" s="442">
        <v>39.611700000000006</v>
      </c>
      <c r="D52" s="443">
        <v>44.924625000000006</v>
      </c>
      <c r="E52" s="443">
        <v>50.3523</v>
      </c>
      <c r="F52" s="443">
        <v>55.688175000000001</v>
      </c>
      <c r="G52" s="443">
        <v>61.115849999999995</v>
      </c>
      <c r="H52" s="443">
        <v>66.543525000000002</v>
      </c>
      <c r="I52" s="443">
        <v>71.856449999999995</v>
      </c>
      <c r="J52" s="443">
        <v>77.284124999999989</v>
      </c>
      <c r="K52" s="443">
        <v>82.723275000000001</v>
      </c>
      <c r="L52" s="443">
        <v>88.047674999999998</v>
      </c>
      <c r="M52" s="443">
        <v>93.475349999999992</v>
      </c>
      <c r="N52" s="443">
        <v>98.903025000000014</v>
      </c>
      <c r="O52" s="443">
        <v>104.21594999999999</v>
      </c>
      <c r="P52" s="443">
        <v>109.6551</v>
      </c>
      <c r="Q52" s="443">
        <v>115.09425</v>
      </c>
      <c r="R52" s="443">
        <v>120.40717500000001</v>
      </c>
      <c r="S52" s="443">
        <v>125.84632500000001</v>
      </c>
      <c r="T52" s="443">
        <v>131.170725</v>
      </c>
      <c r="U52" s="443">
        <v>136.58692500000001</v>
      </c>
    </row>
    <row r="53" spans="2:21" x14ac:dyDescent="0.2">
      <c r="B53" s="428">
        <v>0.9</v>
      </c>
      <c r="C53" s="442">
        <v>40.3461</v>
      </c>
      <c r="D53" s="443">
        <v>45.888525000000001</v>
      </c>
      <c r="E53" s="443">
        <v>51.419475000000006</v>
      </c>
      <c r="F53" s="443">
        <v>56.961900000000007</v>
      </c>
      <c r="G53" s="443">
        <v>62.492850000000004</v>
      </c>
      <c r="H53" s="443">
        <v>68.023800000000008</v>
      </c>
      <c r="I53" s="443">
        <v>73.566225000000003</v>
      </c>
      <c r="J53" s="443">
        <v>79.097175000000007</v>
      </c>
      <c r="K53" s="443">
        <v>84.639600000000002</v>
      </c>
      <c r="L53" s="443">
        <v>90.170549999999992</v>
      </c>
      <c r="M53" s="443">
        <v>95.701499999999996</v>
      </c>
      <c r="N53" s="443">
        <v>101.243925</v>
      </c>
      <c r="O53" s="443">
        <v>106.88962500000001</v>
      </c>
      <c r="P53" s="443">
        <v>112.420575</v>
      </c>
      <c r="Q53" s="443">
        <v>117.95152500000002</v>
      </c>
      <c r="R53" s="443">
        <v>123.49395000000001</v>
      </c>
      <c r="S53" s="443">
        <v>129.03637499999999</v>
      </c>
      <c r="T53" s="443">
        <v>134.56732499999998</v>
      </c>
      <c r="U53" s="443">
        <v>140.098275</v>
      </c>
    </row>
    <row r="54" spans="2:21" x14ac:dyDescent="0.2">
      <c r="B54" s="428">
        <v>1</v>
      </c>
      <c r="C54" s="442">
        <v>42.732900000000015</v>
      </c>
      <c r="D54" s="443">
        <v>48.711375000000004</v>
      </c>
      <c r="E54" s="443">
        <v>54.586575000000003</v>
      </c>
      <c r="F54" s="443">
        <v>59.279850000000003</v>
      </c>
      <c r="G54" s="443">
        <v>65.155050000000017</v>
      </c>
      <c r="H54" s="443">
        <v>70.90402499999999</v>
      </c>
      <c r="I54" s="443">
        <v>75.26452500000002</v>
      </c>
      <c r="J54" s="443">
        <v>80.910225000000011</v>
      </c>
      <c r="K54" s="443">
        <v>86.659199999999998</v>
      </c>
      <c r="L54" s="443">
        <v>92.304900000000004</v>
      </c>
      <c r="M54" s="443">
        <v>98.065349999999995</v>
      </c>
      <c r="N54" s="443">
        <v>103.69957500000001</v>
      </c>
      <c r="O54" s="443">
        <v>109.43707500000002</v>
      </c>
      <c r="P54" s="443">
        <v>115.09425</v>
      </c>
      <c r="Q54" s="443">
        <v>120.82027500000001</v>
      </c>
      <c r="R54" s="443">
        <v>126.46597499999999</v>
      </c>
      <c r="S54" s="443">
        <v>132.22642500000001</v>
      </c>
      <c r="T54" s="443">
        <v>137.86065000000002</v>
      </c>
      <c r="U54" s="443">
        <v>143.60962500000002</v>
      </c>
    </row>
    <row r="55" spans="2:21" x14ac:dyDescent="0.2">
      <c r="B55" s="428">
        <v>1.1000000000000001</v>
      </c>
      <c r="C55" s="442">
        <v>43.513200000000005</v>
      </c>
      <c r="D55" s="443">
        <v>49.606424999999994</v>
      </c>
      <c r="E55" s="443">
        <v>55.699649999999998</v>
      </c>
      <c r="F55" s="443">
        <v>60.587999999999994</v>
      </c>
      <c r="G55" s="443">
        <v>66.566474999999997</v>
      </c>
      <c r="H55" s="443">
        <v>72.54495</v>
      </c>
      <c r="I55" s="443">
        <v>76.985775000000004</v>
      </c>
      <c r="J55" s="443">
        <v>82.826549999999997</v>
      </c>
      <c r="K55" s="443">
        <v>88.575524999999999</v>
      </c>
      <c r="L55" s="443">
        <v>94.427775000000025</v>
      </c>
      <c r="M55" s="443">
        <v>100.28002499999999</v>
      </c>
      <c r="N55" s="443">
        <v>106.13227500000001</v>
      </c>
      <c r="O55" s="443">
        <v>112.007475</v>
      </c>
      <c r="P55" s="443">
        <v>117.84825000000001</v>
      </c>
      <c r="Q55" s="443">
        <v>123.70049999999999</v>
      </c>
      <c r="R55" s="443">
        <v>129.56422499999999</v>
      </c>
      <c r="S55" s="443">
        <v>135.42795000000001</v>
      </c>
      <c r="T55" s="443">
        <v>141.16544999999999</v>
      </c>
      <c r="U55" s="443">
        <v>147.02917500000001</v>
      </c>
    </row>
    <row r="56" spans="2:21" x14ac:dyDescent="0.2">
      <c r="B56" s="428">
        <v>1.2</v>
      </c>
      <c r="C56" s="442">
        <v>44.40825000000001</v>
      </c>
      <c r="D56" s="443">
        <v>50.593275000000013</v>
      </c>
      <c r="E56" s="443">
        <v>56.789775000000006</v>
      </c>
      <c r="F56" s="443">
        <v>61.792875000000009</v>
      </c>
      <c r="G56" s="443">
        <v>67.977900000000005</v>
      </c>
      <c r="H56" s="443">
        <v>74.059650000000005</v>
      </c>
      <c r="I56" s="443">
        <v>78.569325000000006</v>
      </c>
      <c r="J56" s="443">
        <v>84.639600000000002</v>
      </c>
      <c r="K56" s="443">
        <v>90.595124999999996</v>
      </c>
      <c r="L56" s="443">
        <v>96.562125000000023</v>
      </c>
      <c r="M56" s="443">
        <v>102.62092500000001</v>
      </c>
      <c r="N56" s="443">
        <v>108.5994</v>
      </c>
      <c r="O56" s="443">
        <v>114.554925</v>
      </c>
      <c r="P56" s="443">
        <v>120.61372500000002</v>
      </c>
      <c r="Q56" s="443">
        <v>126.58072500000002</v>
      </c>
      <c r="R56" s="443">
        <v>132.54772500000001</v>
      </c>
      <c r="S56" s="443">
        <v>138.61799999999999</v>
      </c>
      <c r="T56" s="443">
        <v>144.57352499999999</v>
      </c>
      <c r="U56" s="443">
        <v>150.540525</v>
      </c>
    </row>
    <row r="57" spans="2:21" x14ac:dyDescent="0.2">
      <c r="B57" s="428">
        <v>1.3</v>
      </c>
      <c r="C57" s="442">
        <v>45.177075000000002</v>
      </c>
      <c r="D57" s="443">
        <v>52.096499999999999</v>
      </c>
      <c r="E57" s="443">
        <v>58.465125</v>
      </c>
      <c r="F57" s="443">
        <v>64.340324999999993</v>
      </c>
      <c r="G57" s="443">
        <v>70.743375</v>
      </c>
      <c r="H57" s="443">
        <v>77.066099999999992</v>
      </c>
      <c r="I57" s="443">
        <v>80.26762500000001</v>
      </c>
      <c r="J57" s="443">
        <v>86.45265000000002</v>
      </c>
      <c r="K57" s="443">
        <v>92.614724999999993</v>
      </c>
      <c r="L57" s="443">
        <v>98.685000000000002</v>
      </c>
      <c r="M57" s="443">
        <v>104.87002500000001</v>
      </c>
      <c r="N57" s="443">
        <v>111.043575</v>
      </c>
      <c r="O57" s="443">
        <v>117.21712500000001</v>
      </c>
      <c r="P57" s="443">
        <v>123.27592500000002</v>
      </c>
      <c r="Q57" s="443">
        <v>129.46095</v>
      </c>
      <c r="R57" s="443">
        <v>135.6345</v>
      </c>
      <c r="S57" s="443">
        <v>141.70477499999998</v>
      </c>
      <c r="T57" s="443">
        <v>147.86685000000003</v>
      </c>
      <c r="U57" s="443">
        <v>154.051875</v>
      </c>
    </row>
    <row r="58" spans="2:21" x14ac:dyDescent="0.2">
      <c r="B58" s="428">
        <v>1.4</v>
      </c>
      <c r="C58" s="442">
        <v>45.945900000000002</v>
      </c>
      <c r="D58" s="443">
        <v>52.991549999999997</v>
      </c>
      <c r="E58" s="443">
        <v>59.578199999999995</v>
      </c>
      <c r="F58" s="443">
        <v>65.545199999999994</v>
      </c>
      <c r="G58" s="443">
        <v>72.200699999999998</v>
      </c>
      <c r="H58" s="443">
        <v>77.697224999999989</v>
      </c>
      <c r="I58" s="443">
        <v>81.977400000000017</v>
      </c>
      <c r="J58" s="443">
        <v>88.254225000000005</v>
      </c>
      <c r="K58" s="443">
        <v>94.542524999999983</v>
      </c>
      <c r="L58" s="443">
        <v>100.81935</v>
      </c>
      <c r="M58" s="443">
        <v>107.096175</v>
      </c>
      <c r="N58" s="443">
        <v>113.48775000000002</v>
      </c>
      <c r="O58" s="443">
        <v>119.76457500000001</v>
      </c>
      <c r="P58" s="443">
        <v>126.052875</v>
      </c>
      <c r="Q58" s="443">
        <v>132.34117499999999</v>
      </c>
      <c r="R58" s="443">
        <v>138.61799999999999</v>
      </c>
      <c r="S58" s="443">
        <v>144.89482500000003</v>
      </c>
      <c r="T58" s="443">
        <v>151.17165000000003</v>
      </c>
      <c r="U58" s="443">
        <v>157.56322500000002</v>
      </c>
    </row>
    <row r="59" spans="2:21" x14ac:dyDescent="0.2">
      <c r="B59" s="428">
        <v>1.5</v>
      </c>
      <c r="C59" s="442">
        <v>46.726200000000006</v>
      </c>
      <c r="D59" s="443">
        <v>53.473500000000001</v>
      </c>
      <c r="E59" s="443">
        <v>60.128999999999991</v>
      </c>
      <c r="F59" s="443">
        <v>66.876300000000001</v>
      </c>
      <c r="G59" s="443">
        <v>72.68265000000001</v>
      </c>
      <c r="H59" s="443">
        <v>78.74145</v>
      </c>
      <c r="I59" s="443">
        <v>83.675700000000006</v>
      </c>
      <c r="J59" s="443">
        <v>90.067274999999981</v>
      </c>
      <c r="K59" s="443">
        <v>96.562125000000023</v>
      </c>
      <c r="L59" s="443">
        <v>102.94222499999998</v>
      </c>
      <c r="M59" s="443">
        <v>109.43707500000002</v>
      </c>
      <c r="N59" s="443">
        <v>115.82865</v>
      </c>
      <c r="O59" s="443">
        <v>122.334975</v>
      </c>
      <c r="P59" s="443">
        <v>128.829825</v>
      </c>
      <c r="Q59" s="443">
        <v>135.209925</v>
      </c>
      <c r="R59" s="443">
        <v>141.70477499999998</v>
      </c>
      <c r="S59" s="443">
        <v>148.08487500000001</v>
      </c>
      <c r="T59" s="443">
        <v>154.59120000000001</v>
      </c>
      <c r="U59" s="443">
        <v>160.95982500000002</v>
      </c>
    </row>
    <row r="60" spans="2:21" x14ac:dyDescent="0.2">
      <c r="B60" s="428">
        <v>1.6</v>
      </c>
      <c r="C60" s="442">
        <v>47.609774999999999</v>
      </c>
      <c r="D60" s="443">
        <v>54.4833</v>
      </c>
      <c r="E60" s="443">
        <v>61.219125000000005</v>
      </c>
      <c r="F60" s="443">
        <v>68.092650000000006</v>
      </c>
      <c r="G60" s="443">
        <v>73.50885000000001</v>
      </c>
      <c r="H60" s="443">
        <v>80.244675000000001</v>
      </c>
      <c r="I60" s="443">
        <v>85.282199999999989</v>
      </c>
      <c r="J60" s="443">
        <v>91.868850000000009</v>
      </c>
      <c r="K60" s="443">
        <v>98.478449999999995</v>
      </c>
      <c r="L60" s="443">
        <v>105.08805000000001</v>
      </c>
      <c r="M60" s="443">
        <v>111.68617499999999</v>
      </c>
      <c r="N60" s="443">
        <v>118.2843</v>
      </c>
      <c r="O60" s="443">
        <v>124.87094999999999</v>
      </c>
      <c r="P60" s="443">
        <v>131.469075</v>
      </c>
      <c r="Q60" s="443">
        <v>138.078675</v>
      </c>
      <c r="R60" s="443">
        <v>144.67679999999999</v>
      </c>
      <c r="S60" s="443">
        <v>151.28640000000001</v>
      </c>
      <c r="T60" s="443">
        <v>157.87305000000001</v>
      </c>
      <c r="U60" s="443">
        <v>164.47117500000002</v>
      </c>
    </row>
    <row r="61" spans="2:21" x14ac:dyDescent="0.2">
      <c r="B61" s="428">
        <v>1.7</v>
      </c>
      <c r="C61" s="442">
        <v>47.931075000000007</v>
      </c>
      <c r="D61" s="443">
        <v>55.366875</v>
      </c>
      <c r="E61" s="443">
        <v>62.446950000000001</v>
      </c>
      <c r="F61" s="443">
        <v>68.471325000000007</v>
      </c>
      <c r="G61" s="443">
        <v>74.920275000000018</v>
      </c>
      <c r="H61" s="443">
        <v>81.874125000000006</v>
      </c>
      <c r="I61" s="443">
        <v>86.980500000000006</v>
      </c>
      <c r="J61" s="443">
        <v>93.796650000000014</v>
      </c>
      <c r="K61" s="443">
        <v>100.49805000000001</v>
      </c>
      <c r="L61" s="443">
        <v>107.210925</v>
      </c>
      <c r="M61" s="443">
        <v>114.02707500000002</v>
      </c>
      <c r="N61" s="443">
        <v>120.728475</v>
      </c>
      <c r="O61" s="443">
        <v>127.429875</v>
      </c>
      <c r="P61" s="443">
        <v>134.246025</v>
      </c>
      <c r="Q61" s="443">
        <v>140.94742500000001</v>
      </c>
      <c r="R61" s="443">
        <v>147.763575</v>
      </c>
      <c r="S61" s="443">
        <v>154.46497500000001</v>
      </c>
      <c r="T61" s="443">
        <v>161.17785000000001</v>
      </c>
      <c r="U61" s="443">
        <v>167.98252500000001</v>
      </c>
    </row>
    <row r="62" spans="2:21" x14ac:dyDescent="0.2">
      <c r="B62" s="428">
        <v>1.8</v>
      </c>
      <c r="C62" s="442">
        <v>48.206474999999998</v>
      </c>
      <c r="D62" s="443">
        <v>55.745550000000001</v>
      </c>
      <c r="E62" s="443">
        <v>62.95185</v>
      </c>
      <c r="F62" s="443">
        <v>69.274574999999999</v>
      </c>
      <c r="G62" s="443">
        <v>76.343175000000002</v>
      </c>
      <c r="H62" s="443">
        <v>83.400300000000001</v>
      </c>
      <c r="I62" s="443">
        <v>88.67880000000001</v>
      </c>
      <c r="J62" s="443">
        <v>95.598224999999985</v>
      </c>
      <c r="K62" s="443">
        <v>102.51765</v>
      </c>
      <c r="L62" s="443">
        <v>109.33380000000001</v>
      </c>
      <c r="M62" s="443">
        <v>116.25322500000001</v>
      </c>
      <c r="N62" s="443">
        <v>123.16117499999999</v>
      </c>
      <c r="O62" s="443">
        <v>130.09207499999999</v>
      </c>
      <c r="P62" s="443">
        <v>137.01150000000001</v>
      </c>
      <c r="Q62" s="443">
        <v>143.81617499999999</v>
      </c>
      <c r="R62" s="443">
        <v>150.747075</v>
      </c>
      <c r="S62" s="443">
        <v>157.66650000000001</v>
      </c>
      <c r="T62" s="443">
        <v>164.58592500000003</v>
      </c>
      <c r="U62" s="443">
        <v>171.493875</v>
      </c>
    </row>
    <row r="63" spans="2:21" x14ac:dyDescent="0.2">
      <c r="B63" s="428">
        <v>1.9</v>
      </c>
      <c r="C63" s="442">
        <v>48.975299999999997</v>
      </c>
      <c r="D63" s="443">
        <v>56.238974999999996</v>
      </c>
      <c r="E63" s="443">
        <v>63.410850000000003</v>
      </c>
      <c r="F63" s="443">
        <v>70.594200000000001</v>
      </c>
      <c r="G63" s="443">
        <v>76.81365000000001</v>
      </c>
      <c r="H63" s="443">
        <v>84.272400000000005</v>
      </c>
      <c r="I63" s="443">
        <v>90.388575000000003</v>
      </c>
      <c r="J63" s="443">
        <v>97.411274999999989</v>
      </c>
      <c r="K63" s="443">
        <v>104.44544999999999</v>
      </c>
      <c r="L63" s="443">
        <v>111.46815000000001</v>
      </c>
      <c r="M63" s="443">
        <v>118.6056</v>
      </c>
      <c r="N63" s="443">
        <v>125.62830000000002</v>
      </c>
      <c r="O63" s="443">
        <v>132.65099999999998</v>
      </c>
      <c r="P63" s="443">
        <v>139.68517500000002</v>
      </c>
      <c r="Q63" s="443">
        <v>146.707875</v>
      </c>
      <c r="R63" s="443">
        <v>153.83385000000001</v>
      </c>
      <c r="S63" s="443">
        <v>160.85655000000003</v>
      </c>
      <c r="T63" s="443">
        <v>167.87925000000001</v>
      </c>
      <c r="U63" s="443">
        <v>174.91342500000002</v>
      </c>
    </row>
    <row r="64" spans="2:21" x14ac:dyDescent="0.2">
      <c r="B64" s="428">
        <v>2</v>
      </c>
      <c r="C64" s="442">
        <v>49.15890000000001</v>
      </c>
      <c r="D64" s="443">
        <v>56.629125000000002</v>
      </c>
      <c r="E64" s="443">
        <v>63.904275000000005</v>
      </c>
      <c r="F64" s="443">
        <v>71.018775000000005</v>
      </c>
      <c r="G64" s="443">
        <v>77.616900000000001</v>
      </c>
      <c r="H64" s="443">
        <v>84.846150000000023</v>
      </c>
      <c r="I64" s="443">
        <v>91.972125000000005</v>
      </c>
      <c r="J64" s="443">
        <v>99.224325000000007</v>
      </c>
      <c r="K64" s="443">
        <v>106.46505000000002</v>
      </c>
      <c r="L64" s="443">
        <v>113.59102499999999</v>
      </c>
      <c r="M64" s="443">
        <v>120.82027500000001</v>
      </c>
      <c r="N64" s="443">
        <v>128.08395000000002</v>
      </c>
      <c r="O64" s="443">
        <v>135.209925</v>
      </c>
      <c r="P64" s="443">
        <v>142.45065</v>
      </c>
      <c r="Q64" s="443">
        <v>149.6799</v>
      </c>
      <c r="R64" s="443">
        <v>156.81735</v>
      </c>
      <c r="S64" s="443">
        <v>164.05807500000003</v>
      </c>
      <c r="T64" s="443">
        <v>171.18404999999998</v>
      </c>
      <c r="U64" s="443">
        <v>178.42477500000001</v>
      </c>
    </row>
    <row r="65" spans="2:21" x14ac:dyDescent="0.2">
      <c r="B65" s="428">
        <v>2.1</v>
      </c>
      <c r="C65" s="442">
        <v>49.606424999999994</v>
      </c>
      <c r="D65" s="443">
        <v>56.961900000000007</v>
      </c>
      <c r="E65" s="443">
        <v>64.294425000000004</v>
      </c>
      <c r="F65" s="443">
        <v>71.649900000000002</v>
      </c>
      <c r="G65" s="443">
        <v>78.993899999999996</v>
      </c>
      <c r="H65" s="443">
        <v>86.337899999999991</v>
      </c>
      <c r="I65" s="443">
        <v>93.681899999999999</v>
      </c>
      <c r="J65" s="443">
        <v>101.03737500000001</v>
      </c>
      <c r="K65" s="443">
        <v>108.38137500000002</v>
      </c>
      <c r="L65" s="443">
        <v>115.72537500000001</v>
      </c>
      <c r="M65" s="443">
        <v>123.06937500000001</v>
      </c>
      <c r="N65" s="443">
        <v>130.413375</v>
      </c>
      <c r="O65" s="443">
        <v>137.757375</v>
      </c>
      <c r="P65" s="443">
        <v>145.21612500000001</v>
      </c>
      <c r="Q65" s="443">
        <v>152.560125</v>
      </c>
      <c r="R65" s="443">
        <v>159.90412499999999</v>
      </c>
      <c r="S65" s="443">
        <v>167.24812500000002</v>
      </c>
      <c r="T65" s="443">
        <v>174.59212500000001</v>
      </c>
      <c r="U65" s="443">
        <v>181.93612500000003</v>
      </c>
    </row>
    <row r="66" spans="2:21" x14ac:dyDescent="0.2">
      <c r="B66" s="428">
        <v>2.2000000000000002</v>
      </c>
      <c r="C66" s="442">
        <v>50.3523</v>
      </c>
      <c r="D66" s="443">
        <v>57.902850000000001</v>
      </c>
      <c r="E66" s="443">
        <v>65.373075</v>
      </c>
      <c r="F66" s="443">
        <v>72.820350000000005</v>
      </c>
      <c r="G66" s="443">
        <v>80.38237500000001</v>
      </c>
      <c r="H66" s="443">
        <v>87.829650000000015</v>
      </c>
      <c r="I66" s="443">
        <v>95.380200000000016</v>
      </c>
      <c r="J66" s="443">
        <v>102.83895000000001</v>
      </c>
      <c r="K66" s="443">
        <v>110.400975</v>
      </c>
      <c r="L66" s="443">
        <v>117.84825000000001</v>
      </c>
      <c r="M66" s="443">
        <v>125.410275</v>
      </c>
      <c r="N66" s="443">
        <v>132.86902500000002</v>
      </c>
      <c r="O66" s="443">
        <v>140.41957500000001</v>
      </c>
      <c r="P66" s="443">
        <v>147.86685000000003</v>
      </c>
      <c r="Q66" s="443">
        <v>155.42887500000001</v>
      </c>
      <c r="R66" s="443">
        <v>162.89910000000003</v>
      </c>
      <c r="S66" s="443">
        <v>170.44965000000002</v>
      </c>
      <c r="T66" s="443">
        <v>177.89692500000001</v>
      </c>
      <c r="U66" s="443">
        <v>185.44747500000003</v>
      </c>
    </row>
    <row r="67" spans="2:21" x14ac:dyDescent="0.2">
      <c r="B67" s="428">
        <v>2.2999999999999998</v>
      </c>
      <c r="C67" s="442">
        <v>51.098175000000012</v>
      </c>
      <c r="D67" s="443">
        <v>58.774949999999997</v>
      </c>
      <c r="E67" s="443">
        <v>66.428775000000002</v>
      </c>
      <c r="F67" s="443">
        <v>74.105550000000008</v>
      </c>
      <c r="G67" s="443">
        <v>81.759375000000006</v>
      </c>
      <c r="H67" s="443">
        <v>89.424675000000036</v>
      </c>
      <c r="I67" s="443">
        <v>97.10145</v>
      </c>
      <c r="J67" s="443">
        <v>104.755275</v>
      </c>
      <c r="K67" s="443">
        <v>112.3173</v>
      </c>
      <c r="L67" s="443">
        <v>119.98260000000001</v>
      </c>
      <c r="M67" s="443">
        <v>127.636425</v>
      </c>
      <c r="N67" s="443">
        <v>135.31319999999999</v>
      </c>
      <c r="O67" s="443">
        <v>142.98997500000002</v>
      </c>
      <c r="P67" s="443">
        <v>150.63232500000001</v>
      </c>
      <c r="Q67" s="443">
        <v>158.30910000000003</v>
      </c>
      <c r="R67" s="443">
        <v>165.96292500000001</v>
      </c>
      <c r="S67" s="443">
        <v>173.63969999999998</v>
      </c>
      <c r="T67" s="443">
        <v>181.20172499999998</v>
      </c>
      <c r="U67" s="443">
        <v>188.86702500000001</v>
      </c>
    </row>
    <row r="68" spans="2:21" x14ac:dyDescent="0.2">
      <c r="B68" s="428">
        <v>2.4</v>
      </c>
      <c r="C68" s="442">
        <v>51.947325000000006</v>
      </c>
      <c r="D68" s="443">
        <v>59.727375000000002</v>
      </c>
      <c r="E68" s="443">
        <v>67.495950000000008</v>
      </c>
      <c r="F68" s="443">
        <v>75.26452500000002</v>
      </c>
      <c r="G68" s="443">
        <v>83.147850000000005</v>
      </c>
      <c r="H68" s="443">
        <v>90.916425000000004</v>
      </c>
      <c r="I68" s="443">
        <v>98.685000000000002</v>
      </c>
      <c r="J68" s="443">
        <v>106.56832500000002</v>
      </c>
      <c r="K68" s="443">
        <v>114.3369</v>
      </c>
      <c r="L68" s="443">
        <v>122.11695</v>
      </c>
      <c r="M68" s="443">
        <v>129.9888</v>
      </c>
      <c r="N68" s="443">
        <v>137.757375</v>
      </c>
      <c r="O68" s="443">
        <v>145.52594999999999</v>
      </c>
      <c r="P68" s="443">
        <v>153.42075</v>
      </c>
      <c r="Q68" s="443">
        <v>161.17785000000001</v>
      </c>
      <c r="R68" s="443">
        <v>168.95790000000002</v>
      </c>
      <c r="S68" s="443">
        <v>176.72647499999999</v>
      </c>
      <c r="T68" s="443">
        <v>184.60980000000001</v>
      </c>
      <c r="U68" s="443">
        <v>192.37837500000001</v>
      </c>
    </row>
    <row r="69" spans="2:21" x14ac:dyDescent="0.2">
      <c r="B69" s="428">
        <v>2.5</v>
      </c>
      <c r="C69" s="442">
        <v>52.704675000000009</v>
      </c>
      <c r="D69" s="443">
        <v>60.679800000000014</v>
      </c>
      <c r="E69" s="443">
        <v>68.563124999999999</v>
      </c>
      <c r="F69" s="443">
        <v>76.538250000000005</v>
      </c>
      <c r="G69" s="443">
        <v>84.536324999999991</v>
      </c>
      <c r="H69" s="443">
        <v>92.39670000000001</v>
      </c>
      <c r="I69" s="443">
        <v>100.39477500000001</v>
      </c>
      <c r="J69" s="443">
        <v>108.38137500000002</v>
      </c>
      <c r="K69" s="443">
        <v>116.3565</v>
      </c>
      <c r="L69" s="443">
        <v>124.239825</v>
      </c>
      <c r="M69" s="443">
        <v>132.22642500000001</v>
      </c>
      <c r="N69" s="443">
        <v>140.20155</v>
      </c>
      <c r="O69" s="443">
        <v>148.08487500000001</v>
      </c>
      <c r="P69" s="443">
        <v>156.07147499999999</v>
      </c>
      <c r="Q69" s="443">
        <v>164.05807500000003</v>
      </c>
      <c r="R69" s="443">
        <v>172.03320000000002</v>
      </c>
      <c r="S69" s="443">
        <v>179.92800000000003</v>
      </c>
      <c r="T69" s="443">
        <v>187.90312499999999</v>
      </c>
      <c r="U69" s="443">
        <v>195.889725</v>
      </c>
    </row>
    <row r="70" spans="2:21" x14ac:dyDescent="0.2">
      <c r="B70" s="428">
        <v>2.6</v>
      </c>
      <c r="C70" s="442">
        <v>53.450549999999993</v>
      </c>
      <c r="D70" s="443">
        <v>61.540424999999999</v>
      </c>
      <c r="E70" s="443">
        <v>69.630300000000005</v>
      </c>
      <c r="F70" s="443">
        <v>77.720175000000012</v>
      </c>
      <c r="G70" s="443">
        <v>85.913325000000015</v>
      </c>
      <c r="H70" s="443">
        <v>94.014675000000011</v>
      </c>
      <c r="I70" s="443">
        <v>102.09307500000001</v>
      </c>
      <c r="J70" s="443">
        <v>110.18294999999998</v>
      </c>
      <c r="K70" s="443">
        <v>118.2843</v>
      </c>
      <c r="L70" s="443">
        <v>126.37417500000001</v>
      </c>
      <c r="M70" s="443">
        <v>134.452575</v>
      </c>
      <c r="N70" s="443">
        <v>142.65719999999999</v>
      </c>
      <c r="O70" s="443">
        <v>150.747075</v>
      </c>
      <c r="P70" s="443">
        <v>158.84842500000002</v>
      </c>
      <c r="Q70" s="443">
        <v>166.93829999999997</v>
      </c>
      <c r="R70" s="443">
        <v>175.005225</v>
      </c>
      <c r="S70" s="443">
        <v>183.10657500000002</v>
      </c>
      <c r="T70" s="443">
        <v>191.20792499999999</v>
      </c>
      <c r="U70" s="443">
        <v>199.40107499999999</v>
      </c>
    </row>
    <row r="71" spans="2:21" x14ac:dyDescent="0.2">
      <c r="B71" s="428">
        <v>2.7</v>
      </c>
      <c r="C71" s="442">
        <v>54.184950000000001</v>
      </c>
      <c r="D71" s="443">
        <v>62.492850000000004</v>
      </c>
      <c r="E71" s="443">
        <v>70.686000000000007</v>
      </c>
      <c r="F71" s="443">
        <v>78.993899999999996</v>
      </c>
      <c r="G71" s="443">
        <v>87.301799999999986</v>
      </c>
      <c r="H71" s="443">
        <v>95.483474999999999</v>
      </c>
      <c r="I71" s="443">
        <v>103.791375</v>
      </c>
      <c r="J71" s="443">
        <v>112.007475</v>
      </c>
      <c r="K71" s="443">
        <v>120.29242499999998</v>
      </c>
      <c r="L71" s="443">
        <v>128.49705000000003</v>
      </c>
      <c r="M71" s="443">
        <v>136.793475</v>
      </c>
      <c r="N71" s="444"/>
      <c r="O71" s="444"/>
      <c r="P71" s="444"/>
      <c r="Q71" s="444"/>
      <c r="R71" s="444"/>
      <c r="S71" s="444"/>
      <c r="T71" s="444"/>
      <c r="U71" s="444"/>
    </row>
    <row r="72" spans="2:21" x14ac:dyDescent="0.2">
      <c r="B72" s="428">
        <v>2.8</v>
      </c>
      <c r="C72" s="442">
        <v>55.045575000000007</v>
      </c>
      <c r="D72" s="443">
        <v>63.45675</v>
      </c>
      <c r="E72" s="443">
        <v>71.856449999999995</v>
      </c>
      <c r="F72" s="443">
        <v>80.164350000000013</v>
      </c>
      <c r="G72" s="443">
        <v>88.575524999999999</v>
      </c>
      <c r="H72" s="443">
        <v>96.986699999999999</v>
      </c>
      <c r="I72" s="443">
        <v>105.397875</v>
      </c>
      <c r="J72" s="443">
        <v>113.79757499999999</v>
      </c>
      <c r="K72" s="443">
        <v>122.22022500000001</v>
      </c>
      <c r="L72" s="443">
        <v>130.63140000000001</v>
      </c>
      <c r="M72" s="443">
        <v>139.03110000000001</v>
      </c>
      <c r="N72" s="444"/>
      <c r="O72" s="444"/>
      <c r="P72" s="444"/>
      <c r="Q72" s="444"/>
      <c r="R72" s="444"/>
      <c r="S72" s="444"/>
      <c r="T72" s="444"/>
      <c r="U72" s="444"/>
    </row>
    <row r="73" spans="2:21" x14ac:dyDescent="0.2">
      <c r="B73" s="428">
        <v>2.9</v>
      </c>
      <c r="C73" s="442">
        <v>55.791449999999998</v>
      </c>
      <c r="D73" s="443">
        <v>64.294425000000004</v>
      </c>
      <c r="E73" s="443">
        <v>72.935100000000006</v>
      </c>
      <c r="F73" s="443">
        <v>81.438074999999998</v>
      </c>
      <c r="G73" s="443">
        <v>89.964000000000013</v>
      </c>
      <c r="H73" s="443">
        <v>98.581725000000006</v>
      </c>
      <c r="I73" s="443">
        <v>107.096175</v>
      </c>
      <c r="J73" s="443">
        <v>115.72537500000001</v>
      </c>
      <c r="K73" s="443">
        <v>124.239825</v>
      </c>
      <c r="L73" s="443">
        <v>132.76575000000003</v>
      </c>
      <c r="M73" s="443">
        <v>141.37200000000001</v>
      </c>
      <c r="N73" s="444"/>
      <c r="O73" s="444"/>
      <c r="P73" s="444"/>
      <c r="Q73" s="444"/>
      <c r="R73" s="444"/>
      <c r="S73" s="444"/>
      <c r="T73" s="444"/>
      <c r="U73" s="444"/>
    </row>
    <row r="74" spans="2:21" x14ac:dyDescent="0.2">
      <c r="B74" s="428">
        <v>3</v>
      </c>
      <c r="C74" s="442">
        <v>56.537325000000003</v>
      </c>
      <c r="D74" s="443">
        <v>65.258324999999999</v>
      </c>
      <c r="E74" s="443">
        <v>73.990800000000007</v>
      </c>
      <c r="F74" s="443">
        <v>82.608525</v>
      </c>
      <c r="G74" s="443">
        <v>91.352474999999998</v>
      </c>
      <c r="H74" s="443">
        <v>100.07347499999997</v>
      </c>
      <c r="I74" s="443">
        <v>108.80595</v>
      </c>
      <c r="J74" s="443">
        <v>117.53842500000002</v>
      </c>
      <c r="K74" s="443">
        <v>126.25942500000001</v>
      </c>
      <c r="L74" s="443">
        <v>134.88862499999999</v>
      </c>
      <c r="M74" s="443">
        <v>143.60962500000002</v>
      </c>
      <c r="N74" s="444"/>
      <c r="O74" s="444"/>
      <c r="P74" s="444"/>
      <c r="Q74" s="444"/>
      <c r="R74" s="444"/>
      <c r="S74" s="444"/>
      <c r="T74" s="444"/>
      <c r="U74" s="444"/>
    </row>
    <row r="75" spans="2:21" x14ac:dyDescent="0.2">
      <c r="B75" s="428">
        <v>3.1</v>
      </c>
      <c r="C75" s="442">
        <v>57.271725000000004</v>
      </c>
      <c r="D75" s="443">
        <v>66.222225000000009</v>
      </c>
      <c r="E75" s="443">
        <v>75.057974999999999</v>
      </c>
      <c r="F75" s="443">
        <v>83.893725000000003</v>
      </c>
      <c r="G75" s="443">
        <v>92.729475000000008</v>
      </c>
      <c r="H75" s="443">
        <v>101.57669999999999</v>
      </c>
      <c r="I75" s="443">
        <v>110.50425000000001</v>
      </c>
      <c r="J75" s="443">
        <v>119.34</v>
      </c>
      <c r="K75" s="443">
        <v>128.17574999999999</v>
      </c>
      <c r="L75" s="443">
        <v>137.01150000000001</v>
      </c>
      <c r="M75" s="443">
        <v>145.96200000000002</v>
      </c>
      <c r="N75" s="444"/>
      <c r="O75" s="444"/>
      <c r="P75" s="444"/>
      <c r="Q75" s="444"/>
      <c r="R75" s="444"/>
      <c r="S75" s="444"/>
      <c r="T75" s="444"/>
      <c r="U75" s="444"/>
    </row>
    <row r="76" spans="2:21" x14ac:dyDescent="0.2">
      <c r="B76" s="428">
        <v>3.2</v>
      </c>
      <c r="C76" s="442">
        <v>58.120875000000005</v>
      </c>
      <c r="D76" s="443">
        <v>67.082850000000008</v>
      </c>
      <c r="E76" s="443">
        <v>76.113675000000001</v>
      </c>
      <c r="F76" s="443">
        <v>85.052700000000016</v>
      </c>
      <c r="G76" s="443">
        <v>94.117949999999993</v>
      </c>
      <c r="H76" s="443">
        <v>103.16025000000002</v>
      </c>
      <c r="I76" s="443">
        <v>112.11075000000001</v>
      </c>
      <c r="J76" s="443">
        <v>121.15305000000001</v>
      </c>
      <c r="K76" s="443">
        <v>130.19534999999999</v>
      </c>
      <c r="L76" s="443">
        <v>139.14585</v>
      </c>
      <c r="M76" s="443">
        <v>148.19962500000003</v>
      </c>
      <c r="N76" s="444"/>
      <c r="O76" s="444"/>
      <c r="P76" s="444"/>
      <c r="Q76" s="444"/>
      <c r="R76" s="444"/>
      <c r="S76" s="444"/>
      <c r="T76" s="444"/>
      <c r="U76" s="444"/>
    </row>
    <row r="77" spans="2:21" x14ac:dyDescent="0.2">
      <c r="B77" s="428">
        <v>3.3</v>
      </c>
      <c r="C77" s="442">
        <v>58.866750000000003</v>
      </c>
      <c r="D77" s="443">
        <v>68.023800000000008</v>
      </c>
      <c r="E77" s="443">
        <v>77.192325000000011</v>
      </c>
      <c r="F77" s="443">
        <v>86.337899999999991</v>
      </c>
      <c r="G77" s="443">
        <v>95.483474999999999</v>
      </c>
      <c r="H77" s="443">
        <v>104.66347499999999</v>
      </c>
      <c r="I77" s="443">
        <v>113.79757499999999</v>
      </c>
      <c r="J77" s="443">
        <v>122.95462500000001</v>
      </c>
      <c r="K77" s="443">
        <v>132.12315000000001</v>
      </c>
      <c r="L77" s="443">
        <v>141.26872500000002</v>
      </c>
      <c r="M77" s="443">
        <v>150.42577500000002</v>
      </c>
      <c r="N77" s="444"/>
      <c r="O77" s="444"/>
      <c r="P77" s="444"/>
      <c r="Q77" s="444"/>
      <c r="R77" s="444"/>
      <c r="S77" s="444"/>
      <c r="T77" s="444"/>
      <c r="U77" s="444"/>
    </row>
    <row r="78" spans="2:21" x14ac:dyDescent="0.2">
      <c r="B78" s="428">
        <v>3.4</v>
      </c>
      <c r="C78" s="442">
        <v>59.612625000000001</v>
      </c>
      <c r="D78" s="443">
        <v>68.976224999999999</v>
      </c>
      <c r="E78" s="443">
        <v>78.236550000000008</v>
      </c>
      <c r="F78" s="443">
        <v>87.623100000000008</v>
      </c>
      <c r="G78" s="443">
        <v>96.883425000000017</v>
      </c>
      <c r="H78" s="443">
        <v>106.13227500000001</v>
      </c>
      <c r="I78" s="443">
        <v>115.51882500000002</v>
      </c>
      <c r="J78" s="443">
        <v>124.77914999999999</v>
      </c>
      <c r="K78" s="443">
        <v>134.14275000000001</v>
      </c>
      <c r="L78" s="443">
        <v>143.403075</v>
      </c>
      <c r="M78" s="443">
        <v>152.77814999999998</v>
      </c>
      <c r="N78" s="444"/>
      <c r="O78" s="444"/>
      <c r="P78" s="444"/>
      <c r="Q78" s="444"/>
      <c r="R78" s="444"/>
      <c r="S78" s="444"/>
      <c r="T78" s="444"/>
      <c r="U78" s="444"/>
    </row>
    <row r="79" spans="2:21" x14ac:dyDescent="0.2">
      <c r="B79" s="428">
        <v>3.5</v>
      </c>
      <c r="C79" s="442">
        <v>60.369975000000011</v>
      </c>
      <c r="D79" s="443">
        <v>69.848325000000003</v>
      </c>
      <c r="E79" s="443">
        <v>79.315200000000004</v>
      </c>
      <c r="F79" s="443">
        <v>88.79355000000001</v>
      </c>
      <c r="G79" s="443">
        <v>98.271900000000016</v>
      </c>
      <c r="H79" s="443">
        <v>107.738775</v>
      </c>
      <c r="I79" s="443">
        <v>117.21712500000001</v>
      </c>
      <c r="J79" s="443">
        <v>126.68400000000003</v>
      </c>
      <c r="K79" s="443">
        <v>136.05907499999998</v>
      </c>
      <c r="L79" s="443">
        <v>145.52594999999999</v>
      </c>
      <c r="M79" s="443">
        <v>155.00430000000003</v>
      </c>
      <c r="N79" s="444"/>
      <c r="O79" s="444"/>
      <c r="P79" s="444"/>
      <c r="Q79" s="444"/>
      <c r="R79" s="444"/>
      <c r="S79" s="444"/>
      <c r="T79" s="444"/>
      <c r="U79" s="444"/>
    </row>
    <row r="80" spans="2:21" x14ac:dyDescent="0.2">
      <c r="B80" s="428">
        <v>3.6</v>
      </c>
      <c r="C80" s="442">
        <v>61.207650000000015</v>
      </c>
      <c r="D80" s="443">
        <v>70.800749999999994</v>
      </c>
      <c r="E80" s="443">
        <v>80.38237500000001</v>
      </c>
      <c r="F80" s="443">
        <v>90.067274999999981</v>
      </c>
      <c r="G80" s="443">
        <v>99.648899999999998</v>
      </c>
      <c r="H80" s="443">
        <v>109.230525</v>
      </c>
      <c r="I80" s="443">
        <v>118.82362499999999</v>
      </c>
      <c r="J80" s="443">
        <v>128.49705000000003</v>
      </c>
      <c r="K80" s="443">
        <v>138.078675</v>
      </c>
      <c r="L80" s="443">
        <v>147.66030000000003</v>
      </c>
      <c r="M80" s="443">
        <v>157.34520000000001</v>
      </c>
      <c r="N80" s="444"/>
      <c r="O80" s="444"/>
      <c r="P80" s="444"/>
      <c r="Q80" s="444"/>
      <c r="R80" s="444"/>
      <c r="S80" s="444"/>
      <c r="T80" s="444"/>
      <c r="U80" s="444"/>
    </row>
    <row r="81" spans="2:21" x14ac:dyDescent="0.2">
      <c r="B81" s="428">
        <v>3.7</v>
      </c>
      <c r="C81" s="442">
        <v>61.953524999999999</v>
      </c>
      <c r="D81" s="443">
        <v>71.753174999999999</v>
      </c>
      <c r="E81" s="443">
        <v>81.438074999999998</v>
      </c>
      <c r="F81" s="443">
        <v>91.237725000000012</v>
      </c>
      <c r="G81" s="443">
        <v>101.03737500000001</v>
      </c>
      <c r="H81" s="443">
        <v>110.72227499999998</v>
      </c>
      <c r="I81" s="443">
        <v>120.52192500000001</v>
      </c>
      <c r="J81" s="443">
        <v>130.29862500000002</v>
      </c>
      <c r="K81" s="443">
        <v>140.098275</v>
      </c>
      <c r="L81" s="443">
        <v>149.79464999999999</v>
      </c>
      <c r="M81" s="443">
        <v>159.58282499999999</v>
      </c>
      <c r="N81" s="444"/>
      <c r="O81" s="444"/>
      <c r="P81" s="444"/>
      <c r="Q81" s="444"/>
      <c r="R81" s="444"/>
      <c r="S81" s="444"/>
      <c r="T81" s="444"/>
      <c r="U81" s="444"/>
    </row>
    <row r="82" spans="2:21" x14ac:dyDescent="0.2">
      <c r="B82" s="428">
        <v>3.8</v>
      </c>
      <c r="C82" s="442">
        <v>62.710875000000001</v>
      </c>
      <c r="D82" s="443">
        <v>72.602325000000008</v>
      </c>
      <c r="E82" s="443">
        <v>82.505250000000018</v>
      </c>
      <c r="F82" s="443">
        <v>92.511450000000011</v>
      </c>
      <c r="G82" s="443">
        <v>102.41437500000001</v>
      </c>
      <c r="H82" s="443">
        <v>112.3173</v>
      </c>
      <c r="I82" s="443">
        <v>122.22022500000001</v>
      </c>
      <c r="J82" s="443">
        <v>132.12315000000001</v>
      </c>
      <c r="K82" s="443">
        <v>142.0146</v>
      </c>
      <c r="L82" s="443">
        <v>151.91752500000001</v>
      </c>
      <c r="M82" s="443">
        <v>161.82045000000002</v>
      </c>
      <c r="N82" s="444"/>
      <c r="O82" s="444"/>
      <c r="P82" s="444"/>
      <c r="Q82" s="444"/>
      <c r="R82" s="444"/>
      <c r="S82" s="444"/>
      <c r="T82" s="444"/>
      <c r="U82" s="444"/>
    </row>
    <row r="83" spans="2:21" x14ac:dyDescent="0.2">
      <c r="B83" s="428">
        <v>3.9</v>
      </c>
      <c r="C83" s="442">
        <v>63.45675</v>
      </c>
      <c r="D83" s="443">
        <v>73.566225000000003</v>
      </c>
      <c r="E83" s="443">
        <v>83.572424999999996</v>
      </c>
      <c r="F83" s="443">
        <v>93.681899999999999</v>
      </c>
      <c r="G83" s="443">
        <v>103.791375</v>
      </c>
      <c r="H83" s="443">
        <v>113.79757499999999</v>
      </c>
      <c r="I83" s="443">
        <v>123.918525</v>
      </c>
      <c r="J83" s="443">
        <v>133.924725</v>
      </c>
      <c r="K83" s="443">
        <v>144.0342</v>
      </c>
      <c r="L83" s="443">
        <v>154.051875</v>
      </c>
      <c r="M83" s="443">
        <v>164.16135000000003</v>
      </c>
      <c r="N83" s="444"/>
      <c r="O83" s="444"/>
      <c r="P83" s="444"/>
      <c r="Q83" s="444"/>
      <c r="R83" s="444"/>
      <c r="S83" s="444"/>
      <c r="T83" s="444"/>
      <c r="U83" s="444"/>
    </row>
    <row r="84" spans="2:21" ht="13.5" thickBot="1" x14ac:dyDescent="0.25">
      <c r="B84" s="429">
        <v>4</v>
      </c>
      <c r="C84" s="442">
        <v>64.294425000000004</v>
      </c>
      <c r="D84" s="443">
        <v>74.518649999999994</v>
      </c>
      <c r="E84" s="443">
        <v>84.742875000000012</v>
      </c>
      <c r="F84" s="443">
        <v>94.967100000000016</v>
      </c>
      <c r="G84" s="443">
        <v>105.08805000000001</v>
      </c>
      <c r="H84" s="443">
        <v>115.3008</v>
      </c>
      <c r="I84" s="443">
        <v>125.51355</v>
      </c>
      <c r="J84" s="443">
        <v>135.73777500000003</v>
      </c>
      <c r="K84" s="443">
        <v>145.96200000000002</v>
      </c>
      <c r="L84" s="443">
        <v>156.17474999999999</v>
      </c>
      <c r="M84" s="443">
        <v>166.41045000000003</v>
      </c>
      <c r="N84" s="444"/>
      <c r="O84" s="444"/>
      <c r="P84" s="444"/>
      <c r="Q84" s="444"/>
      <c r="R84" s="444"/>
      <c r="S84" s="444"/>
      <c r="T84" s="444"/>
      <c r="U84" s="444"/>
    </row>
    <row r="85" spans="2:21" ht="13.5" thickBot="1" x14ac:dyDescent="0.25">
      <c r="B85" s="424"/>
      <c r="C85" s="424"/>
      <c r="D85" s="424"/>
      <c r="E85" s="424"/>
      <c r="F85" s="424"/>
      <c r="G85" s="424"/>
      <c r="H85" s="424"/>
      <c r="I85" s="424"/>
      <c r="J85" s="424"/>
      <c r="K85" s="424"/>
      <c r="L85" s="424"/>
      <c r="M85" s="424"/>
      <c r="N85" s="424"/>
      <c r="O85" s="424"/>
      <c r="P85" s="424"/>
      <c r="Q85" s="424"/>
      <c r="R85" s="424"/>
      <c r="S85" s="424"/>
      <c r="T85" s="424"/>
      <c r="U85" s="424"/>
    </row>
    <row r="86" spans="2:21" ht="16.5" thickBot="1" x14ac:dyDescent="0.25">
      <c r="B86" s="668" t="s">
        <v>279</v>
      </c>
      <c r="C86" s="669"/>
      <c r="D86" s="669"/>
      <c r="E86" s="669"/>
      <c r="F86" s="669"/>
      <c r="G86" s="669"/>
      <c r="H86" s="669"/>
      <c r="I86" s="669"/>
      <c r="J86" s="669"/>
      <c r="K86" s="669"/>
      <c r="L86" s="669"/>
      <c r="M86" s="669"/>
      <c r="N86" s="669"/>
      <c r="O86" s="669"/>
      <c r="P86" s="669"/>
      <c r="Q86" s="669"/>
      <c r="R86" s="669"/>
      <c r="S86" s="669"/>
      <c r="T86" s="669"/>
      <c r="U86" s="670"/>
    </row>
    <row r="87" spans="2:21" ht="13.5" thickBot="1" x14ac:dyDescent="0.25">
      <c r="B87" s="439"/>
      <c r="C87" s="435">
        <v>0.5</v>
      </c>
      <c r="D87" s="436">
        <v>0.6</v>
      </c>
      <c r="E87" s="436">
        <v>0.7</v>
      </c>
      <c r="F87" s="436">
        <v>0.8</v>
      </c>
      <c r="G87" s="436">
        <v>0.9</v>
      </c>
      <c r="H87" s="437">
        <v>1</v>
      </c>
      <c r="I87" s="436">
        <v>1.1000000000000001</v>
      </c>
      <c r="J87" s="436">
        <v>1.2</v>
      </c>
      <c r="K87" s="436">
        <v>1.3</v>
      </c>
      <c r="L87" s="436">
        <v>1.4</v>
      </c>
      <c r="M87" s="436">
        <v>1.5</v>
      </c>
      <c r="N87" s="436">
        <v>1.6</v>
      </c>
      <c r="O87" s="436">
        <v>1.7</v>
      </c>
      <c r="P87" s="436">
        <v>1.8</v>
      </c>
      <c r="Q87" s="436">
        <v>1.9</v>
      </c>
      <c r="R87" s="436">
        <v>2</v>
      </c>
      <c r="S87" s="436">
        <v>2.1</v>
      </c>
      <c r="T87" s="436">
        <v>2.2000000000000002</v>
      </c>
      <c r="U87" s="438">
        <v>2.2999999999999998</v>
      </c>
    </row>
    <row r="88" spans="2:21" x14ac:dyDescent="0.2">
      <c r="B88" s="427">
        <v>0.5</v>
      </c>
      <c r="C88" s="440">
        <v>40.598550000000003</v>
      </c>
      <c r="D88" s="441">
        <v>44.660700000000013</v>
      </c>
      <c r="E88" s="441">
        <v>49.962150000000001</v>
      </c>
      <c r="F88" s="441">
        <v>55.275075000000001</v>
      </c>
      <c r="G88" s="441">
        <v>60.576525000000004</v>
      </c>
      <c r="H88" s="441">
        <v>65.889450000000011</v>
      </c>
      <c r="I88" s="441">
        <v>71.099100000000007</v>
      </c>
      <c r="J88" s="441">
        <v>76.412025</v>
      </c>
      <c r="K88" s="441">
        <v>81.713474999999988</v>
      </c>
      <c r="L88" s="441">
        <v>87.02640000000001</v>
      </c>
      <c r="M88" s="441">
        <v>92.327849999999998</v>
      </c>
      <c r="N88" s="441">
        <v>97.652250000000009</v>
      </c>
      <c r="O88" s="441">
        <v>102.9537</v>
      </c>
      <c r="P88" s="441">
        <v>108.25515000000001</v>
      </c>
      <c r="Q88" s="441">
        <v>113.55659999999999</v>
      </c>
      <c r="R88" s="441">
        <v>118.881</v>
      </c>
      <c r="S88" s="441">
        <v>124.18244999999999</v>
      </c>
      <c r="T88" s="441">
        <v>129.48390000000001</v>
      </c>
      <c r="U88" s="441">
        <v>134.79682500000001</v>
      </c>
    </row>
    <row r="89" spans="2:21" x14ac:dyDescent="0.2">
      <c r="B89" s="428">
        <v>0.6</v>
      </c>
      <c r="C89" s="442">
        <v>41.103449999999995</v>
      </c>
      <c r="D89" s="443">
        <v>45.808200000000014</v>
      </c>
      <c r="E89" s="443">
        <v>51.212924999999998</v>
      </c>
      <c r="F89" s="443">
        <v>56.74387500000001</v>
      </c>
      <c r="G89" s="443">
        <v>62.240400000000008</v>
      </c>
      <c r="H89" s="443">
        <v>67.771349999999998</v>
      </c>
      <c r="I89" s="443">
        <v>73.279350000000008</v>
      </c>
      <c r="J89" s="443">
        <v>78.707025000000002</v>
      </c>
      <c r="K89" s="443">
        <v>84.203550000000007</v>
      </c>
      <c r="L89" s="443">
        <v>89.734500000000011</v>
      </c>
      <c r="M89" s="443">
        <v>95.242500000000007</v>
      </c>
      <c r="N89" s="443">
        <v>100.65870000000001</v>
      </c>
      <c r="O89" s="443">
        <v>106.17817500000001</v>
      </c>
      <c r="P89" s="443">
        <v>111.69765000000001</v>
      </c>
      <c r="Q89" s="443">
        <v>117.20565000000001</v>
      </c>
      <c r="R89" s="443">
        <v>122.72512500000002</v>
      </c>
      <c r="S89" s="443">
        <v>128.14132499999999</v>
      </c>
      <c r="T89" s="443">
        <v>133.66080000000002</v>
      </c>
      <c r="U89" s="443">
        <v>139.1688</v>
      </c>
    </row>
    <row r="90" spans="2:21" x14ac:dyDescent="0.2">
      <c r="B90" s="428">
        <v>0.7</v>
      </c>
      <c r="C90" s="442">
        <v>42.044399999999996</v>
      </c>
      <c r="D90" s="443">
        <v>46.944225000000003</v>
      </c>
      <c r="E90" s="443">
        <v>52.566975000000006</v>
      </c>
      <c r="F90" s="443">
        <v>58.281525000000002</v>
      </c>
      <c r="G90" s="443">
        <v>63.915750000000003</v>
      </c>
      <c r="H90" s="443">
        <v>69.630300000000005</v>
      </c>
      <c r="I90" s="443">
        <v>75.356324999999998</v>
      </c>
      <c r="J90" s="443">
        <v>80.990549999999999</v>
      </c>
      <c r="K90" s="443">
        <v>86.716574999999978</v>
      </c>
      <c r="L90" s="443">
        <v>92.327849999999998</v>
      </c>
      <c r="M90" s="443">
        <v>98.053875000000005</v>
      </c>
      <c r="N90" s="443">
        <v>103.7799</v>
      </c>
      <c r="O90" s="443">
        <v>109.40265000000002</v>
      </c>
      <c r="P90" s="443">
        <v>115.128675</v>
      </c>
      <c r="Q90" s="443">
        <v>120.75142500000001</v>
      </c>
      <c r="R90" s="443">
        <v>126.47745</v>
      </c>
      <c r="S90" s="443">
        <v>132.1002</v>
      </c>
      <c r="T90" s="443">
        <v>137.81475</v>
      </c>
      <c r="U90" s="443">
        <v>143.540775</v>
      </c>
    </row>
    <row r="91" spans="2:21" x14ac:dyDescent="0.2">
      <c r="B91" s="428">
        <v>0.8</v>
      </c>
      <c r="C91" s="442">
        <v>42.159150000000011</v>
      </c>
      <c r="D91" s="443">
        <v>48.091724999999997</v>
      </c>
      <c r="E91" s="443">
        <v>53.921025000000007</v>
      </c>
      <c r="F91" s="443">
        <v>59.853599999999993</v>
      </c>
      <c r="G91" s="443">
        <v>65.682900000000018</v>
      </c>
      <c r="H91" s="443">
        <v>71.512200000000007</v>
      </c>
      <c r="I91" s="443">
        <v>77.456250000000011</v>
      </c>
      <c r="J91" s="443">
        <v>83.274074999999996</v>
      </c>
      <c r="K91" s="443">
        <v>89.206649999999996</v>
      </c>
      <c r="L91" s="443">
        <v>95.035949999999985</v>
      </c>
      <c r="M91" s="443">
        <v>100.86525000000002</v>
      </c>
      <c r="N91" s="443">
        <v>106.80930000000001</v>
      </c>
      <c r="O91" s="443">
        <v>112.6386</v>
      </c>
      <c r="P91" s="443">
        <v>118.45642500000002</v>
      </c>
      <c r="Q91" s="443">
        <v>124.38900000000001</v>
      </c>
      <c r="R91" s="443">
        <v>130.2183</v>
      </c>
      <c r="S91" s="443">
        <v>136.15087500000001</v>
      </c>
      <c r="T91" s="443">
        <v>141.99164999999999</v>
      </c>
      <c r="U91" s="443">
        <v>147.80947499999999</v>
      </c>
    </row>
    <row r="92" spans="2:21" x14ac:dyDescent="0.2">
      <c r="B92" s="428">
        <v>0.9</v>
      </c>
      <c r="C92" s="442">
        <v>43.203375000000001</v>
      </c>
      <c r="D92" s="443">
        <v>49.239224999999998</v>
      </c>
      <c r="E92" s="443">
        <v>55.275075000000001</v>
      </c>
      <c r="F92" s="443">
        <v>61.310925000000005</v>
      </c>
      <c r="G92" s="443">
        <v>67.358250000000012</v>
      </c>
      <c r="H92" s="443">
        <v>73.497375000000005</v>
      </c>
      <c r="I92" s="443">
        <v>79.521749999999997</v>
      </c>
      <c r="J92" s="443">
        <v>85.569074999999998</v>
      </c>
      <c r="K92" s="443">
        <v>91.593450000000004</v>
      </c>
      <c r="L92" s="443">
        <v>97.652250000000009</v>
      </c>
      <c r="M92" s="443">
        <v>103.7799</v>
      </c>
      <c r="N92" s="443">
        <v>109.81575000000001</v>
      </c>
      <c r="O92" s="443">
        <v>115.85159999999999</v>
      </c>
      <c r="P92" s="443">
        <v>121.88745</v>
      </c>
      <c r="Q92" s="443">
        <v>127.934775</v>
      </c>
      <c r="R92" s="443">
        <v>134.07390000000001</v>
      </c>
      <c r="S92" s="443">
        <v>140.10974999999999</v>
      </c>
      <c r="T92" s="443">
        <v>146.1456</v>
      </c>
      <c r="U92" s="443">
        <v>152.18145000000001</v>
      </c>
    </row>
    <row r="93" spans="2:21" x14ac:dyDescent="0.2">
      <c r="B93" s="428">
        <v>1</v>
      </c>
      <c r="C93" s="442">
        <v>45.9</v>
      </c>
      <c r="D93" s="443">
        <v>52.394850000000005</v>
      </c>
      <c r="E93" s="443">
        <v>58.889700000000005</v>
      </c>
      <c r="F93" s="443">
        <v>64.133775</v>
      </c>
      <c r="G93" s="443">
        <v>70.490925000000004</v>
      </c>
      <c r="H93" s="443">
        <v>76.871025000000003</v>
      </c>
      <c r="I93" s="443">
        <v>81.610200000000006</v>
      </c>
      <c r="J93" s="443">
        <v>87.85260000000001</v>
      </c>
      <c r="K93" s="443">
        <v>94.106475000000017</v>
      </c>
      <c r="L93" s="443">
        <v>100.34887499999999</v>
      </c>
      <c r="M93" s="443">
        <v>106.57980000000001</v>
      </c>
      <c r="N93" s="443">
        <v>112.833675</v>
      </c>
      <c r="O93" s="443">
        <v>119.08755000000001</v>
      </c>
      <c r="P93" s="443">
        <v>125.32995</v>
      </c>
      <c r="Q93" s="443">
        <v>131.57235</v>
      </c>
      <c r="R93" s="443">
        <v>137.81475</v>
      </c>
      <c r="S93" s="443">
        <v>144.05715000000001</v>
      </c>
      <c r="T93" s="443">
        <v>150.311025</v>
      </c>
      <c r="U93" s="443">
        <v>156.56490000000002</v>
      </c>
    </row>
    <row r="94" spans="2:21" x14ac:dyDescent="0.2">
      <c r="B94" s="428">
        <v>1.1000000000000001</v>
      </c>
      <c r="C94" s="442">
        <v>46.875375000000005</v>
      </c>
      <c r="D94" s="443">
        <v>53.588250000000002</v>
      </c>
      <c r="E94" s="443">
        <v>60.289650000000002</v>
      </c>
      <c r="F94" s="443">
        <v>65.717325000000017</v>
      </c>
      <c r="G94" s="443">
        <v>72.200699999999998</v>
      </c>
      <c r="H94" s="443">
        <v>78.787350000000004</v>
      </c>
      <c r="I94" s="443">
        <v>83.687175000000025</v>
      </c>
      <c r="J94" s="443">
        <v>90.147600000000011</v>
      </c>
      <c r="K94" s="443">
        <v>96.596550000000022</v>
      </c>
      <c r="L94" s="443">
        <v>102.9537</v>
      </c>
      <c r="M94" s="443">
        <v>109.40265000000002</v>
      </c>
      <c r="N94" s="443">
        <v>115.85159999999999</v>
      </c>
      <c r="O94" s="443">
        <v>122.31202500000002</v>
      </c>
      <c r="P94" s="443">
        <v>128.76097499999997</v>
      </c>
      <c r="Q94" s="443">
        <v>135.209925</v>
      </c>
      <c r="R94" s="443">
        <v>141.56707499999999</v>
      </c>
      <c r="S94" s="443">
        <v>148.01602500000001</v>
      </c>
      <c r="T94" s="443">
        <v>154.46497500000001</v>
      </c>
      <c r="U94" s="443">
        <v>160.93687500000001</v>
      </c>
    </row>
    <row r="95" spans="2:21" x14ac:dyDescent="0.2">
      <c r="B95" s="428">
        <v>1.2</v>
      </c>
      <c r="C95" s="442">
        <v>47.839275000000001</v>
      </c>
      <c r="D95" s="443">
        <v>54.770175000000009</v>
      </c>
      <c r="E95" s="443">
        <v>61.701075000000003</v>
      </c>
      <c r="F95" s="443">
        <v>67.209074999999999</v>
      </c>
      <c r="G95" s="443">
        <v>74.013750000000002</v>
      </c>
      <c r="H95" s="443">
        <v>80.6922</v>
      </c>
      <c r="I95" s="443">
        <v>85.775625000000005</v>
      </c>
      <c r="J95" s="443">
        <v>92.442599999999999</v>
      </c>
      <c r="K95" s="443">
        <v>98.994824999999992</v>
      </c>
      <c r="L95" s="443">
        <v>105.65032500000001</v>
      </c>
      <c r="M95" s="443">
        <v>112.30582500000003</v>
      </c>
      <c r="N95" s="443">
        <v>118.881</v>
      </c>
      <c r="O95" s="443">
        <v>125.52502500000001</v>
      </c>
      <c r="P95" s="443">
        <v>132.203475</v>
      </c>
      <c r="Q95" s="443">
        <v>138.75569999999999</v>
      </c>
      <c r="R95" s="443">
        <v>145.42267500000003</v>
      </c>
      <c r="S95" s="443">
        <v>151.97489999999999</v>
      </c>
      <c r="T95" s="443">
        <v>158.641875</v>
      </c>
      <c r="U95" s="443">
        <v>165.29737500000005</v>
      </c>
    </row>
    <row r="96" spans="2:21" x14ac:dyDescent="0.2">
      <c r="B96" s="428">
        <v>1.3</v>
      </c>
      <c r="C96" s="442">
        <v>48.929400000000001</v>
      </c>
      <c r="D96" s="443">
        <v>56.502899999999997</v>
      </c>
      <c r="E96" s="443">
        <v>63.605924999999999</v>
      </c>
      <c r="F96" s="443">
        <v>70.135199999999998</v>
      </c>
      <c r="G96" s="443">
        <v>77.192325000000011</v>
      </c>
      <c r="H96" s="443">
        <v>84.329774999999998</v>
      </c>
      <c r="I96" s="443">
        <v>87.85260000000001</v>
      </c>
      <c r="J96" s="443">
        <v>94.726124999999996</v>
      </c>
      <c r="K96" s="443">
        <v>101.48490000000001</v>
      </c>
      <c r="L96" s="443">
        <v>108.35842500000001</v>
      </c>
      <c r="M96" s="443">
        <v>115.128675</v>
      </c>
      <c r="N96" s="443">
        <v>121.88745</v>
      </c>
      <c r="O96" s="443">
        <v>128.76097499999997</v>
      </c>
      <c r="P96" s="443">
        <v>135.53122500000001</v>
      </c>
      <c r="Q96" s="443">
        <v>142.40475000000001</v>
      </c>
      <c r="R96" s="443">
        <v>149.16352500000002</v>
      </c>
      <c r="S96" s="443">
        <v>156.03704999999999</v>
      </c>
      <c r="T96" s="443">
        <v>162.79582500000001</v>
      </c>
      <c r="U96" s="443">
        <v>169.57755000000003</v>
      </c>
    </row>
    <row r="97" spans="2:21" x14ac:dyDescent="0.2">
      <c r="B97" s="428">
        <v>1.4</v>
      </c>
      <c r="C97" s="442">
        <v>49.904775000000008</v>
      </c>
      <c r="D97" s="443">
        <v>57.707775000000005</v>
      </c>
      <c r="E97" s="443">
        <v>65.028824999999998</v>
      </c>
      <c r="F97" s="443">
        <v>71.776125000000008</v>
      </c>
      <c r="G97" s="443">
        <v>79.0398</v>
      </c>
      <c r="H97" s="443">
        <v>85.660875000000004</v>
      </c>
      <c r="I97" s="443">
        <v>89.929575000000014</v>
      </c>
      <c r="J97" s="443">
        <v>97.021124999999998</v>
      </c>
      <c r="K97" s="443">
        <v>103.98645000000002</v>
      </c>
      <c r="L97" s="443">
        <v>110.96325</v>
      </c>
      <c r="M97" s="443">
        <v>117.94005000000001</v>
      </c>
      <c r="N97" s="443">
        <v>125.02012500000001</v>
      </c>
      <c r="O97" s="443">
        <v>131.98545000000001</v>
      </c>
      <c r="P97" s="443">
        <v>138.973725</v>
      </c>
      <c r="Q97" s="443">
        <v>145.95052500000003</v>
      </c>
      <c r="R97" s="443">
        <v>153.03060000000002</v>
      </c>
      <c r="S97" s="443">
        <v>159.99592500000003</v>
      </c>
      <c r="T97" s="443">
        <v>166.96125000000001</v>
      </c>
      <c r="U97" s="443">
        <v>173.93805000000003</v>
      </c>
    </row>
    <row r="98" spans="2:21" x14ac:dyDescent="0.2">
      <c r="B98" s="428">
        <v>1.5</v>
      </c>
      <c r="C98" s="442">
        <v>50.868675000000003</v>
      </c>
      <c r="D98" s="443">
        <v>58.350375</v>
      </c>
      <c r="E98" s="443">
        <v>65.820599999999999</v>
      </c>
      <c r="F98" s="443">
        <v>73.290824999999998</v>
      </c>
      <c r="G98" s="443">
        <v>79.820100000000011</v>
      </c>
      <c r="H98" s="443">
        <v>86.532975000000008</v>
      </c>
      <c r="I98" s="443">
        <v>92.018025000000009</v>
      </c>
      <c r="J98" s="443">
        <v>99.189900000000009</v>
      </c>
      <c r="K98" s="443">
        <v>106.38472499999999</v>
      </c>
      <c r="L98" s="443">
        <v>113.67135000000002</v>
      </c>
      <c r="M98" s="443">
        <v>120.866175</v>
      </c>
      <c r="N98" s="443">
        <v>128.03805</v>
      </c>
      <c r="O98" s="443">
        <v>135.209925</v>
      </c>
      <c r="P98" s="443">
        <v>142.40475000000001</v>
      </c>
      <c r="Q98" s="443">
        <v>149.57662500000001</v>
      </c>
      <c r="R98" s="443">
        <v>156.759975</v>
      </c>
      <c r="S98" s="443">
        <v>163.95480000000003</v>
      </c>
      <c r="T98" s="443">
        <v>171.11519999999999</v>
      </c>
      <c r="U98" s="443">
        <v>178.310025</v>
      </c>
    </row>
    <row r="99" spans="2:21" x14ac:dyDescent="0.2">
      <c r="B99" s="428">
        <v>1.6</v>
      </c>
      <c r="C99" s="442">
        <v>51.855525</v>
      </c>
      <c r="D99" s="443">
        <v>59.543775000000004</v>
      </c>
      <c r="E99" s="443">
        <v>67.232025000000007</v>
      </c>
      <c r="F99" s="443">
        <v>74.920275000000018</v>
      </c>
      <c r="G99" s="443">
        <v>81.013499999999993</v>
      </c>
      <c r="H99" s="443">
        <v>88.564050000000009</v>
      </c>
      <c r="I99" s="443">
        <v>94.106475000000017</v>
      </c>
      <c r="J99" s="443">
        <v>101.48490000000001</v>
      </c>
      <c r="K99" s="443">
        <v>108.87479999999999</v>
      </c>
      <c r="L99" s="443">
        <v>116.2647</v>
      </c>
      <c r="M99" s="443">
        <v>123.6546</v>
      </c>
      <c r="N99" s="443">
        <v>131.05597499999999</v>
      </c>
      <c r="O99" s="443">
        <v>138.45734999999999</v>
      </c>
      <c r="P99" s="443">
        <v>145.83577500000001</v>
      </c>
      <c r="Q99" s="443">
        <v>153.1224</v>
      </c>
      <c r="R99" s="443">
        <v>160.51230000000001</v>
      </c>
      <c r="S99" s="443">
        <v>167.91367500000001</v>
      </c>
      <c r="T99" s="443">
        <v>175.30357500000005</v>
      </c>
      <c r="U99" s="443">
        <v>182.68200000000002</v>
      </c>
    </row>
    <row r="100" spans="2:21" x14ac:dyDescent="0.2">
      <c r="B100" s="428">
        <v>1.7</v>
      </c>
      <c r="C100" s="442">
        <v>52.360424999999999</v>
      </c>
      <c r="D100" s="443">
        <v>60.737175000000001</v>
      </c>
      <c r="E100" s="443">
        <v>68.631974999999997</v>
      </c>
      <c r="F100" s="443">
        <v>75.528449999999992</v>
      </c>
      <c r="G100" s="443">
        <v>82.711799999999997</v>
      </c>
      <c r="H100" s="443">
        <v>90.468900000000019</v>
      </c>
      <c r="I100" s="443">
        <v>96.286725000000004</v>
      </c>
      <c r="J100" s="443">
        <v>103.7799</v>
      </c>
      <c r="K100" s="443">
        <v>111.37635</v>
      </c>
      <c r="L100" s="443">
        <v>118.984275</v>
      </c>
      <c r="M100" s="443">
        <v>126.47745</v>
      </c>
      <c r="N100" s="443">
        <v>134.07390000000001</v>
      </c>
      <c r="O100" s="443">
        <v>141.67034999999998</v>
      </c>
      <c r="P100" s="443">
        <v>149.16352500000002</v>
      </c>
      <c r="Q100" s="443">
        <v>156.759975</v>
      </c>
      <c r="R100" s="443">
        <v>164.36790000000002</v>
      </c>
      <c r="S100" s="443">
        <v>171.86107500000003</v>
      </c>
      <c r="T100" s="443">
        <v>179.457525</v>
      </c>
      <c r="U100" s="443">
        <v>187.05397500000001</v>
      </c>
    </row>
    <row r="101" spans="2:21" x14ac:dyDescent="0.2">
      <c r="B101" s="428">
        <v>1.8</v>
      </c>
      <c r="C101" s="442">
        <v>52.888275</v>
      </c>
      <c r="D101" s="443">
        <v>61.035525</v>
      </c>
      <c r="E101" s="443">
        <v>69.527025000000009</v>
      </c>
      <c r="F101" s="443">
        <v>76.549724999999995</v>
      </c>
      <c r="G101" s="443">
        <v>84.524849999999986</v>
      </c>
      <c r="H101" s="443">
        <v>92.373750000000001</v>
      </c>
      <c r="I101" s="443">
        <v>98.375175000000027</v>
      </c>
      <c r="J101" s="443">
        <v>106.06342500000002</v>
      </c>
      <c r="K101" s="443">
        <v>113.889375</v>
      </c>
      <c r="L101" s="443">
        <v>121.57762500000001</v>
      </c>
      <c r="M101" s="443">
        <v>129.3921</v>
      </c>
      <c r="N101" s="443">
        <v>137.091825</v>
      </c>
      <c r="O101" s="443">
        <v>144.90630000000002</v>
      </c>
      <c r="P101" s="443">
        <v>152.60602500000002</v>
      </c>
      <c r="Q101" s="443">
        <v>160.4205</v>
      </c>
      <c r="R101" s="443">
        <v>168.10874999999999</v>
      </c>
      <c r="S101" s="443">
        <v>175.923225</v>
      </c>
      <c r="T101" s="443">
        <v>183.62295</v>
      </c>
      <c r="U101" s="443">
        <v>191.32267499999998</v>
      </c>
    </row>
    <row r="102" spans="2:21" x14ac:dyDescent="0.2">
      <c r="B102" s="428">
        <v>1.9</v>
      </c>
      <c r="C102" s="442">
        <v>53.829225000000001</v>
      </c>
      <c r="D102" s="443">
        <v>61.90762500000001</v>
      </c>
      <c r="E102" s="443">
        <v>70.06635</v>
      </c>
      <c r="F102" s="443">
        <v>78.144750000000002</v>
      </c>
      <c r="G102" s="443">
        <v>86.211675</v>
      </c>
      <c r="H102" s="443">
        <v>94.290075000000002</v>
      </c>
      <c r="I102" s="443">
        <v>100.45215</v>
      </c>
      <c r="J102" s="443">
        <v>108.35842500000001</v>
      </c>
      <c r="K102" s="443">
        <v>116.2647</v>
      </c>
      <c r="L102" s="443">
        <v>124.2972</v>
      </c>
      <c r="M102" s="443">
        <v>132.203475</v>
      </c>
      <c r="N102" s="443">
        <v>140.10974999999999</v>
      </c>
      <c r="O102" s="443">
        <v>148.01602500000001</v>
      </c>
      <c r="P102" s="443">
        <v>156.03704999999999</v>
      </c>
      <c r="Q102" s="443">
        <v>163.95480000000003</v>
      </c>
      <c r="R102" s="443">
        <v>171.86107500000003</v>
      </c>
      <c r="S102" s="443">
        <v>179.87062500000005</v>
      </c>
      <c r="T102" s="443">
        <v>187.77690000000001</v>
      </c>
      <c r="U102" s="443">
        <v>195.69464999999997</v>
      </c>
    </row>
    <row r="103" spans="2:21" x14ac:dyDescent="0.2">
      <c r="B103" s="428">
        <v>2</v>
      </c>
      <c r="C103" s="442">
        <v>54.0702</v>
      </c>
      <c r="D103" s="443">
        <v>62.7453</v>
      </c>
      <c r="E103" s="443">
        <v>70.479450000000014</v>
      </c>
      <c r="F103" s="443">
        <v>78.718499999999992</v>
      </c>
      <c r="G103" s="443">
        <v>87.12967500000002</v>
      </c>
      <c r="H103" s="443">
        <v>94.416300000000021</v>
      </c>
      <c r="I103" s="443">
        <v>102.54060000000001</v>
      </c>
      <c r="J103" s="443">
        <v>110.65342500000001</v>
      </c>
      <c r="K103" s="443">
        <v>118.777725</v>
      </c>
      <c r="L103" s="443">
        <v>126.89055000000002</v>
      </c>
      <c r="M103" s="443">
        <v>135.01485</v>
      </c>
      <c r="N103" s="443">
        <v>143.12767500000001</v>
      </c>
      <c r="O103" s="443">
        <v>151.25197500000002</v>
      </c>
      <c r="P103" s="443">
        <v>159.47955000000002</v>
      </c>
      <c r="Q103" s="443">
        <v>167.59237500000006</v>
      </c>
      <c r="R103" s="443">
        <v>175.70520000000002</v>
      </c>
      <c r="S103" s="443">
        <v>183.8295</v>
      </c>
      <c r="T103" s="443">
        <v>191.9538</v>
      </c>
      <c r="U103" s="443">
        <v>200.06662500000002</v>
      </c>
    </row>
    <row r="104" spans="2:21" x14ac:dyDescent="0.2">
      <c r="B104" s="428">
        <v>2.1</v>
      </c>
      <c r="C104" s="442">
        <v>54.655425000000008</v>
      </c>
      <c r="D104" s="443">
        <v>62.974800000000002</v>
      </c>
      <c r="E104" s="443">
        <v>71.317125000000004</v>
      </c>
      <c r="F104" s="443">
        <v>79.636500000000012</v>
      </c>
      <c r="G104" s="443">
        <v>87.967349999999996</v>
      </c>
      <c r="H104" s="443">
        <v>96.286725000000004</v>
      </c>
      <c r="I104" s="443">
        <v>104.61757499999999</v>
      </c>
      <c r="J104" s="443">
        <v>112.94842500000001</v>
      </c>
      <c r="K104" s="443">
        <v>121.279275</v>
      </c>
      <c r="L104" s="443">
        <v>129.59865000000002</v>
      </c>
      <c r="M104" s="443">
        <v>137.92950000000002</v>
      </c>
      <c r="N104" s="443">
        <v>146.1456</v>
      </c>
      <c r="O104" s="443">
        <v>154.46497500000001</v>
      </c>
      <c r="P104" s="443">
        <v>162.79582500000001</v>
      </c>
      <c r="Q104" s="443">
        <v>171.11519999999999</v>
      </c>
      <c r="R104" s="443">
        <v>179.457525</v>
      </c>
      <c r="S104" s="443">
        <v>187.77690000000001</v>
      </c>
      <c r="T104" s="443">
        <v>196.10775000000001</v>
      </c>
      <c r="U104" s="443">
        <v>204.43860000000001</v>
      </c>
    </row>
    <row r="105" spans="2:21" x14ac:dyDescent="0.2">
      <c r="B105" s="428">
        <v>2.2000000000000002</v>
      </c>
      <c r="C105" s="442">
        <v>55.688175000000001</v>
      </c>
      <c r="D105" s="443">
        <v>64.122299999999996</v>
      </c>
      <c r="E105" s="443">
        <v>72.659700000000001</v>
      </c>
      <c r="F105" s="443">
        <v>81.185625000000016</v>
      </c>
      <c r="G105" s="443">
        <v>89.734500000000011</v>
      </c>
      <c r="H105" s="443">
        <v>98.157150000000001</v>
      </c>
      <c r="I105" s="443">
        <v>106.69455000000001</v>
      </c>
      <c r="J105" s="443">
        <v>115.23195</v>
      </c>
      <c r="K105" s="443">
        <v>123.6546</v>
      </c>
      <c r="L105" s="443">
        <v>132.203475</v>
      </c>
      <c r="M105" s="443">
        <v>140.74087500000002</v>
      </c>
      <c r="N105" s="443">
        <v>149.26680000000002</v>
      </c>
      <c r="O105" s="443">
        <v>157.70092500000001</v>
      </c>
      <c r="P105" s="443">
        <v>166.23832500000003</v>
      </c>
      <c r="Q105" s="443">
        <v>174.77572500000002</v>
      </c>
      <c r="R105" s="443">
        <v>183.31312500000001</v>
      </c>
      <c r="S105" s="443">
        <v>191.73577499999999</v>
      </c>
      <c r="T105" s="443">
        <v>200.27317499999998</v>
      </c>
      <c r="U105" s="443">
        <v>208.810575</v>
      </c>
    </row>
    <row r="106" spans="2:21" x14ac:dyDescent="0.2">
      <c r="B106" s="428">
        <v>2.2999999999999998</v>
      </c>
      <c r="C106" s="442">
        <v>56.617650000000012</v>
      </c>
      <c r="D106" s="443">
        <v>65.258324999999999</v>
      </c>
      <c r="E106" s="443">
        <v>74.013750000000002</v>
      </c>
      <c r="F106" s="443">
        <v>82.665900000000022</v>
      </c>
      <c r="G106" s="443">
        <v>91.398375000000001</v>
      </c>
      <c r="H106" s="443">
        <v>100.14232499999999</v>
      </c>
      <c r="I106" s="443">
        <v>108.78299999999999</v>
      </c>
      <c r="J106" s="443">
        <v>117.515475</v>
      </c>
      <c r="K106" s="443">
        <v>126.167625</v>
      </c>
      <c r="L106" s="443">
        <v>134.90010000000001</v>
      </c>
      <c r="M106" s="443">
        <v>143.540775</v>
      </c>
      <c r="N106" s="443">
        <v>152.2962</v>
      </c>
      <c r="O106" s="443">
        <v>160.93687500000001</v>
      </c>
      <c r="P106" s="443">
        <v>169.68082500000003</v>
      </c>
      <c r="Q106" s="443">
        <v>178.310025</v>
      </c>
      <c r="R106" s="443">
        <v>187.05397500000001</v>
      </c>
      <c r="S106" s="443">
        <v>195.69464999999997</v>
      </c>
      <c r="T106" s="443">
        <v>204.43860000000001</v>
      </c>
      <c r="U106" s="443">
        <v>213.07927500000002</v>
      </c>
    </row>
    <row r="107" spans="2:21" x14ac:dyDescent="0.2">
      <c r="B107" s="428">
        <v>2.4</v>
      </c>
      <c r="C107" s="442">
        <v>57.558599999999998</v>
      </c>
      <c r="D107" s="443">
        <v>66.405824999999993</v>
      </c>
      <c r="E107" s="443">
        <v>75.356324999999998</v>
      </c>
      <c r="F107" s="443">
        <v>84.203550000000007</v>
      </c>
      <c r="G107" s="443">
        <v>93.062249999999992</v>
      </c>
      <c r="H107" s="443">
        <v>102.01275000000001</v>
      </c>
      <c r="I107" s="443">
        <v>110.87145000000001</v>
      </c>
      <c r="J107" s="443">
        <v>119.810475</v>
      </c>
      <c r="K107" s="443">
        <v>128.669175</v>
      </c>
      <c r="L107" s="443">
        <v>137.51640000000003</v>
      </c>
      <c r="M107" s="443">
        <v>146.46690000000001</v>
      </c>
      <c r="N107" s="443">
        <v>155.31412499999999</v>
      </c>
      <c r="O107" s="443">
        <v>164.14987500000001</v>
      </c>
      <c r="P107" s="443">
        <v>173.11185000000006</v>
      </c>
      <c r="Q107" s="443">
        <v>181.94760000000002</v>
      </c>
      <c r="R107" s="443">
        <v>190.80630000000002</v>
      </c>
      <c r="S107" s="443">
        <v>199.74532500000004</v>
      </c>
      <c r="T107" s="443">
        <v>208.60402499999998</v>
      </c>
      <c r="U107" s="443">
        <v>217.45125000000002</v>
      </c>
    </row>
    <row r="108" spans="2:21" x14ac:dyDescent="0.2">
      <c r="B108" s="428">
        <v>2.5</v>
      </c>
      <c r="C108" s="442">
        <v>58.511025000000004</v>
      </c>
      <c r="D108" s="443">
        <v>67.553325000000001</v>
      </c>
      <c r="E108" s="443">
        <v>76.710374999999999</v>
      </c>
      <c r="F108" s="443">
        <v>85.775625000000005</v>
      </c>
      <c r="G108" s="443">
        <v>94.829400000000007</v>
      </c>
      <c r="H108" s="443">
        <v>103.88317500000001</v>
      </c>
      <c r="I108" s="443">
        <v>112.94842500000001</v>
      </c>
      <c r="J108" s="443">
        <v>122.0022</v>
      </c>
      <c r="K108" s="443">
        <v>131.15925000000001</v>
      </c>
      <c r="L108" s="443">
        <v>140.22450000000001</v>
      </c>
      <c r="M108" s="443">
        <v>149.26680000000002</v>
      </c>
      <c r="N108" s="443">
        <v>158.33204999999998</v>
      </c>
      <c r="O108" s="443">
        <v>167.38582500000004</v>
      </c>
      <c r="P108" s="443">
        <v>176.43959999999998</v>
      </c>
      <c r="Q108" s="443">
        <v>185.49337500000004</v>
      </c>
      <c r="R108" s="443">
        <v>194.66189999999997</v>
      </c>
      <c r="S108" s="443">
        <v>203.70419999999999</v>
      </c>
      <c r="T108" s="443">
        <v>212.76944999999998</v>
      </c>
      <c r="U108" s="443">
        <v>221.82322500000001</v>
      </c>
    </row>
    <row r="109" spans="2:21" x14ac:dyDescent="0.2">
      <c r="B109" s="428">
        <v>2.6</v>
      </c>
      <c r="C109" s="442">
        <v>59.532300000000006</v>
      </c>
      <c r="D109" s="443">
        <v>68.804100000000005</v>
      </c>
      <c r="E109" s="443">
        <v>77.961150000000004</v>
      </c>
      <c r="F109" s="443">
        <v>87.232949999999988</v>
      </c>
      <c r="G109" s="443">
        <v>96.493275000000011</v>
      </c>
      <c r="H109" s="443">
        <v>105.765075</v>
      </c>
      <c r="I109" s="443">
        <v>115.02539999999999</v>
      </c>
      <c r="J109" s="443">
        <v>124.2972</v>
      </c>
      <c r="K109" s="443">
        <v>133.557525</v>
      </c>
      <c r="L109" s="443">
        <v>142.81784999999999</v>
      </c>
      <c r="M109" s="443">
        <v>152.08965000000001</v>
      </c>
      <c r="N109" s="443">
        <v>161.34997500000003</v>
      </c>
      <c r="O109" s="443">
        <v>170.61030000000002</v>
      </c>
      <c r="P109" s="443">
        <v>179.87062500000005</v>
      </c>
      <c r="Q109" s="443">
        <v>189.13094999999998</v>
      </c>
      <c r="R109" s="443">
        <v>198.40275000000003</v>
      </c>
      <c r="S109" s="443">
        <v>207.66307499999999</v>
      </c>
      <c r="T109" s="443">
        <v>216.93487500000003</v>
      </c>
      <c r="U109" s="443">
        <v>226.1952</v>
      </c>
    </row>
    <row r="110" spans="2:21" x14ac:dyDescent="0.2">
      <c r="B110" s="428">
        <v>2.7</v>
      </c>
      <c r="C110" s="442">
        <v>60.484724999999997</v>
      </c>
      <c r="D110" s="443">
        <v>69.963074999999989</v>
      </c>
      <c r="E110" s="443">
        <v>79.315200000000004</v>
      </c>
      <c r="F110" s="443">
        <v>88.79355000000001</v>
      </c>
      <c r="G110" s="443">
        <v>98.260424999999998</v>
      </c>
      <c r="H110" s="443">
        <v>107.738775</v>
      </c>
      <c r="I110" s="443">
        <v>117.10237499999999</v>
      </c>
      <c r="J110" s="443">
        <v>126.58072500000002</v>
      </c>
      <c r="K110" s="443">
        <v>136.04760000000002</v>
      </c>
      <c r="L110" s="443">
        <v>145.52594999999999</v>
      </c>
      <c r="M110" s="443">
        <v>154.99282500000001</v>
      </c>
      <c r="N110" s="444"/>
      <c r="O110" s="444"/>
      <c r="P110" s="444"/>
      <c r="Q110" s="444"/>
      <c r="R110" s="444"/>
      <c r="S110" s="444"/>
      <c r="T110" s="444"/>
      <c r="U110" s="444"/>
    </row>
    <row r="111" spans="2:21" x14ac:dyDescent="0.2">
      <c r="B111" s="428">
        <v>2.8</v>
      </c>
      <c r="C111" s="442">
        <v>61.425674999999998</v>
      </c>
      <c r="D111" s="443">
        <v>71.099100000000007</v>
      </c>
      <c r="E111" s="443">
        <v>80.669249999999991</v>
      </c>
      <c r="F111" s="443">
        <v>90.342675</v>
      </c>
      <c r="G111" s="443">
        <v>99.924300000000002</v>
      </c>
      <c r="H111" s="443">
        <v>109.6092</v>
      </c>
      <c r="I111" s="443">
        <v>119.28262500000001</v>
      </c>
      <c r="J111" s="443">
        <v>128.87572500000002</v>
      </c>
      <c r="K111" s="443">
        <v>138.54915</v>
      </c>
      <c r="L111" s="443">
        <v>148.13077500000003</v>
      </c>
      <c r="M111" s="443">
        <v>157.815675</v>
      </c>
      <c r="N111" s="444"/>
      <c r="O111" s="444"/>
      <c r="P111" s="444"/>
      <c r="Q111" s="444"/>
      <c r="R111" s="444"/>
      <c r="S111" s="444"/>
      <c r="T111" s="444"/>
      <c r="U111" s="444"/>
    </row>
    <row r="112" spans="2:21" x14ac:dyDescent="0.2">
      <c r="B112" s="428">
        <v>2.9</v>
      </c>
      <c r="C112" s="442">
        <v>62.343675000000005</v>
      </c>
      <c r="D112" s="443">
        <v>72.246600000000001</v>
      </c>
      <c r="E112" s="443">
        <v>82.02330000000002</v>
      </c>
      <c r="F112" s="443">
        <v>91.811475000000002</v>
      </c>
      <c r="G112" s="443">
        <v>101.69145000000002</v>
      </c>
      <c r="H112" s="443">
        <v>111.4911</v>
      </c>
      <c r="I112" s="443">
        <v>121.37107499999999</v>
      </c>
      <c r="J112" s="443">
        <v>131.15925000000001</v>
      </c>
      <c r="K112" s="443">
        <v>140.94742500000001</v>
      </c>
      <c r="L112" s="443">
        <v>150.838875</v>
      </c>
      <c r="M112" s="443">
        <v>160.61557499999998</v>
      </c>
      <c r="N112" s="444"/>
      <c r="O112" s="444"/>
      <c r="P112" s="444"/>
      <c r="Q112" s="444"/>
      <c r="R112" s="444"/>
      <c r="S112" s="444"/>
      <c r="T112" s="444"/>
      <c r="U112" s="444"/>
    </row>
    <row r="113" spans="2:21" x14ac:dyDescent="0.2">
      <c r="B113" s="428">
        <v>3</v>
      </c>
      <c r="C113" s="442">
        <v>63.284624999999998</v>
      </c>
      <c r="D113" s="443">
        <v>73.394099999999995</v>
      </c>
      <c r="E113" s="443">
        <v>83.388824999999997</v>
      </c>
      <c r="F113" s="443">
        <v>93.360600000000005</v>
      </c>
      <c r="G113" s="443">
        <v>103.36680000000001</v>
      </c>
      <c r="H113" s="443">
        <v>113.361525</v>
      </c>
      <c r="I113" s="443">
        <v>123.45952500000001</v>
      </c>
      <c r="J113" s="443">
        <v>133.44277500000001</v>
      </c>
      <c r="K113" s="443">
        <v>143.4375</v>
      </c>
      <c r="L113" s="443">
        <v>153.44370000000001</v>
      </c>
      <c r="M113" s="443">
        <v>163.438425</v>
      </c>
      <c r="N113" s="444"/>
      <c r="O113" s="444"/>
      <c r="P113" s="444"/>
      <c r="Q113" s="444"/>
      <c r="R113" s="444"/>
      <c r="S113" s="444"/>
      <c r="T113" s="444"/>
      <c r="U113" s="444"/>
    </row>
    <row r="114" spans="2:21" x14ac:dyDescent="0.2">
      <c r="B114" s="428">
        <v>3.1</v>
      </c>
      <c r="C114" s="442">
        <v>64.328850000000003</v>
      </c>
      <c r="D114" s="443">
        <v>74.530125000000012</v>
      </c>
      <c r="E114" s="443">
        <v>84.731400000000008</v>
      </c>
      <c r="F114" s="443">
        <v>94.944150000000008</v>
      </c>
      <c r="G114" s="443">
        <v>105.14542499999999</v>
      </c>
      <c r="H114" s="443">
        <v>115.32375</v>
      </c>
      <c r="I114" s="443">
        <v>125.52502500000001</v>
      </c>
      <c r="J114" s="443">
        <v>135.73777500000003</v>
      </c>
      <c r="K114" s="443">
        <v>145.95052500000003</v>
      </c>
      <c r="L114" s="443">
        <v>156.14032499999999</v>
      </c>
      <c r="M114" s="443">
        <v>166.34160000000003</v>
      </c>
      <c r="N114" s="444"/>
      <c r="O114" s="444"/>
      <c r="P114" s="444"/>
      <c r="Q114" s="444"/>
      <c r="R114" s="444"/>
      <c r="S114" s="444"/>
      <c r="T114" s="444"/>
      <c r="U114" s="444"/>
    </row>
    <row r="115" spans="2:21" x14ac:dyDescent="0.2">
      <c r="B115" s="428">
        <v>3.2</v>
      </c>
      <c r="C115" s="442">
        <v>65.258324999999999</v>
      </c>
      <c r="D115" s="443">
        <v>75.677625000000006</v>
      </c>
      <c r="E115" s="443">
        <v>86.096924999999999</v>
      </c>
      <c r="F115" s="443">
        <v>96.390000000000015</v>
      </c>
      <c r="G115" s="443">
        <v>106.80930000000001</v>
      </c>
      <c r="H115" s="443">
        <v>117.20565000000001</v>
      </c>
      <c r="I115" s="443">
        <v>127.61347499999999</v>
      </c>
      <c r="J115" s="443">
        <v>138.03277500000002</v>
      </c>
      <c r="K115" s="443">
        <v>148.44060000000002</v>
      </c>
      <c r="L115" s="443">
        <v>158.74515</v>
      </c>
      <c r="M115" s="443">
        <v>169.15297500000003</v>
      </c>
      <c r="N115" s="444"/>
      <c r="O115" s="444"/>
      <c r="P115" s="444"/>
      <c r="Q115" s="444"/>
      <c r="R115" s="444"/>
      <c r="S115" s="444"/>
      <c r="T115" s="444"/>
      <c r="U115" s="444"/>
    </row>
    <row r="116" spans="2:21" x14ac:dyDescent="0.2">
      <c r="B116" s="428">
        <v>3.3</v>
      </c>
      <c r="C116" s="442">
        <v>66.199275</v>
      </c>
      <c r="D116" s="443">
        <v>76.825125</v>
      </c>
      <c r="E116" s="443">
        <v>87.336224999999985</v>
      </c>
      <c r="F116" s="443">
        <v>97.950599999999994</v>
      </c>
      <c r="G116" s="443">
        <v>108.57644999999999</v>
      </c>
      <c r="H116" s="443">
        <v>119.08755000000001</v>
      </c>
      <c r="I116" s="443">
        <v>129.70192500000002</v>
      </c>
      <c r="J116" s="443">
        <v>140.31630000000001</v>
      </c>
      <c r="K116" s="443">
        <v>150.838875</v>
      </c>
      <c r="L116" s="443">
        <v>161.45325</v>
      </c>
      <c r="M116" s="443">
        <v>171.96435000000005</v>
      </c>
      <c r="N116" s="444"/>
      <c r="O116" s="444"/>
      <c r="P116" s="444"/>
      <c r="Q116" s="444"/>
      <c r="R116" s="444"/>
      <c r="S116" s="444"/>
      <c r="T116" s="444"/>
      <c r="U116" s="444"/>
    </row>
    <row r="117" spans="2:21" x14ac:dyDescent="0.2">
      <c r="B117" s="428">
        <v>3.4</v>
      </c>
      <c r="C117" s="442">
        <v>67.151700000000005</v>
      </c>
      <c r="D117" s="443">
        <v>77.961150000000004</v>
      </c>
      <c r="E117" s="443">
        <v>88.690275000000014</v>
      </c>
      <c r="F117" s="443">
        <v>99.511200000000002</v>
      </c>
      <c r="G117" s="443">
        <v>110.24032499999998</v>
      </c>
      <c r="H117" s="443">
        <v>121.06125</v>
      </c>
      <c r="I117" s="443">
        <v>131.77890000000002</v>
      </c>
      <c r="J117" s="443">
        <v>142.508025</v>
      </c>
      <c r="K117" s="443">
        <v>153.32895000000002</v>
      </c>
      <c r="L117" s="443">
        <v>164.04660000000004</v>
      </c>
      <c r="M117" s="443">
        <v>174.87899999999999</v>
      </c>
      <c r="N117" s="444"/>
      <c r="O117" s="444"/>
      <c r="P117" s="444"/>
      <c r="Q117" s="444"/>
      <c r="R117" s="444"/>
      <c r="S117" s="444"/>
      <c r="T117" s="444"/>
      <c r="U117" s="444"/>
    </row>
    <row r="118" spans="2:21" x14ac:dyDescent="0.2">
      <c r="B118" s="428">
        <v>3.5</v>
      </c>
      <c r="C118" s="442">
        <v>68.184449999999998</v>
      </c>
      <c r="D118" s="443">
        <v>79.108649999999997</v>
      </c>
      <c r="E118" s="443">
        <v>90.044325000000001</v>
      </c>
      <c r="F118" s="443">
        <v>100.968525</v>
      </c>
      <c r="G118" s="443">
        <v>112.007475</v>
      </c>
      <c r="H118" s="443">
        <v>122.94315</v>
      </c>
      <c r="I118" s="443">
        <v>133.86734999999999</v>
      </c>
      <c r="J118" s="443">
        <v>144.79155000000003</v>
      </c>
      <c r="K118" s="443">
        <v>155.83050000000003</v>
      </c>
      <c r="L118" s="443">
        <v>166.75470000000001</v>
      </c>
      <c r="M118" s="443">
        <v>177.69037500000002</v>
      </c>
      <c r="N118" s="444"/>
      <c r="O118" s="444"/>
      <c r="P118" s="444"/>
      <c r="Q118" s="444"/>
      <c r="R118" s="444"/>
      <c r="S118" s="444"/>
      <c r="T118" s="444"/>
      <c r="U118" s="444"/>
    </row>
    <row r="119" spans="2:21" x14ac:dyDescent="0.2">
      <c r="B119" s="428">
        <v>3.6</v>
      </c>
      <c r="C119" s="442">
        <v>69.113924999999995</v>
      </c>
      <c r="D119" s="443">
        <v>80.256150000000005</v>
      </c>
      <c r="E119" s="443">
        <v>91.398375000000001</v>
      </c>
      <c r="F119" s="443">
        <v>102.54060000000001</v>
      </c>
      <c r="G119" s="443">
        <v>113.67135000000002</v>
      </c>
      <c r="H119" s="443">
        <v>124.8021</v>
      </c>
      <c r="I119" s="443">
        <v>135.94432500000002</v>
      </c>
      <c r="J119" s="443">
        <v>147.08655000000002</v>
      </c>
      <c r="K119" s="443">
        <v>158.22877499999998</v>
      </c>
      <c r="L119" s="443">
        <v>169.35952500000002</v>
      </c>
      <c r="M119" s="443">
        <v>180.50175000000002</v>
      </c>
      <c r="N119" s="444"/>
      <c r="O119" s="444"/>
      <c r="P119" s="444"/>
      <c r="Q119" s="444"/>
      <c r="R119" s="444"/>
      <c r="S119" s="444"/>
      <c r="T119" s="444"/>
      <c r="U119" s="444"/>
    </row>
    <row r="120" spans="2:21" x14ac:dyDescent="0.2">
      <c r="B120" s="428">
        <v>3.7</v>
      </c>
      <c r="C120" s="442">
        <v>70.054874999999996</v>
      </c>
      <c r="D120" s="443">
        <v>81.403649999999999</v>
      </c>
      <c r="E120" s="443">
        <v>92.752425000000017</v>
      </c>
      <c r="F120" s="443">
        <v>104.10119999999999</v>
      </c>
      <c r="G120" s="443">
        <v>115.43849999999999</v>
      </c>
      <c r="H120" s="443">
        <v>126.68400000000003</v>
      </c>
      <c r="I120" s="443">
        <v>138.03277500000002</v>
      </c>
      <c r="J120" s="443">
        <v>149.38155</v>
      </c>
      <c r="K120" s="443">
        <v>160.71885000000003</v>
      </c>
      <c r="L120" s="443">
        <v>172.06762499999999</v>
      </c>
      <c r="M120" s="443">
        <v>183.41639999999998</v>
      </c>
      <c r="N120" s="444"/>
      <c r="O120" s="444"/>
      <c r="P120" s="444"/>
      <c r="Q120" s="444"/>
      <c r="R120" s="444"/>
      <c r="S120" s="444"/>
      <c r="T120" s="444"/>
      <c r="U120" s="444"/>
    </row>
    <row r="121" spans="2:21" x14ac:dyDescent="0.2">
      <c r="B121" s="428">
        <v>3.8</v>
      </c>
      <c r="C121" s="442">
        <v>70.984350000000006</v>
      </c>
      <c r="D121" s="443">
        <v>82.539675000000017</v>
      </c>
      <c r="E121" s="443">
        <v>94.106475000000017</v>
      </c>
      <c r="F121" s="443">
        <v>105.558525</v>
      </c>
      <c r="G121" s="443">
        <v>117.10237499999999</v>
      </c>
      <c r="H121" s="443">
        <v>128.669175</v>
      </c>
      <c r="I121" s="443">
        <v>140.10974999999999</v>
      </c>
      <c r="J121" s="443">
        <v>151.66507499999997</v>
      </c>
      <c r="K121" s="443">
        <v>163.22040000000001</v>
      </c>
      <c r="L121" s="443">
        <v>174.67244999999997</v>
      </c>
      <c r="M121" s="443">
        <v>186.22777500000001</v>
      </c>
      <c r="N121" s="444"/>
      <c r="O121" s="444"/>
      <c r="P121" s="444"/>
      <c r="Q121" s="444"/>
      <c r="R121" s="444"/>
      <c r="S121" s="444"/>
      <c r="T121" s="444"/>
      <c r="U121" s="444"/>
    </row>
    <row r="122" spans="2:21" x14ac:dyDescent="0.2">
      <c r="B122" s="428">
        <v>3.9</v>
      </c>
      <c r="C122" s="442">
        <v>72.040050000000008</v>
      </c>
      <c r="D122" s="443">
        <v>83.687175000000025</v>
      </c>
      <c r="E122" s="443">
        <v>95.460525000000004</v>
      </c>
      <c r="F122" s="443">
        <v>107.10765000000001</v>
      </c>
      <c r="G122" s="443">
        <v>118.881</v>
      </c>
      <c r="H122" s="443">
        <v>130.53960000000001</v>
      </c>
      <c r="I122" s="443">
        <v>142.186725</v>
      </c>
      <c r="J122" s="443">
        <v>153.9486</v>
      </c>
      <c r="K122" s="443">
        <v>165.61867500000002</v>
      </c>
      <c r="L122" s="443">
        <v>177.36907500000001</v>
      </c>
      <c r="M122" s="443">
        <v>189.03915000000001</v>
      </c>
      <c r="N122" s="444"/>
      <c r="O122" s="444"/>
      <c r="P122" s="444"/>
      <c r="Q122" s="444"/>
      <c r="R122" s="444"/>
      <c r="S122" s="444"/>
      <c r="T122" s="444"/>
      <c r="U122" s="444"/>
    </row>
    <row r="123" spans="2:21" ht="13.5" thickBot="1" x14ac:dyDescent="0.25">
      <c r="B123" s="429">
        <v>4</v>
      </c>
      <c r="C123" s="442">
        <v>72.981000000000009</v>
      </c>
      <c r="D123" s="443">
        <v>84.834675000000018</v>
      </c>
      <c r="E123" s="443">
        <v>96.711299999999994</v>
      </c>
      <c r="F123" s="443">
        <v>108.67972499999999</v>
      </c>
      <c r="G123" s="443">
        <v>120.544875</v>
      </c>
      <c r="H123" s="443">
        <v>132.41002500000002</v>
      </c>
      <c r="I123" s="443">
        <v>144.37844999999999</v>
      </c>
      <c r="J123" s="443">
        <v>156.24359999999999</v>
      </c>
      <c r="K123" s="443">
        <v>168.10874999999999</v>
      </c>
      <c r="L123" s="443">
        <v>179.98537499999998</v>
      </c>
      <c r="M123" s="443">
        <v>191.9538</v>
      </c>
      <c r="N123" s="444"/>
      <c r="O123" s="444"/>
      <c r="P123" s="444"/>
      <c r="Q123" s="444"/>
      <c r="R123" s="444"/>
      <c r="S123" s="444"/>
      <c r="T123" s="444"/>
      <c r="U123" s="444"/>
    </row>
    <row r="124" spans="2:21" x14ac:dyDescent="0.2">
      <c r="B124" s="445"/>
      <c r="C124" s="445"/>
      <c r="D124" s="446"/>
      <c r="E124" s="446"/>
      <c r="F124" s="446"/>
      <c r="G124" s="446"/>
      <c r="H124" s="446"/>
      <c r="I124" s="446"/>
      <c r="J124" s="446"/>
      <c r="K124" s="446"/>
      <c r="L124" s="446"/>
      <c r="M124" s="446"/>
      <c r="N124" s="446"/>
      <c r="O124" s="446"/>
      <c r="P124" s="446"/>
      <c r="Q124" s="446"/>
      <c r="R124" s="446"/>
      <c r="S124" s="446"/>
      <c r="T124" s="446"/>
      <c r="U124" s="446"/>
    </row>
    <row r="125" spans="2:21" ht="16.5" thickBot="1" x14ac:dyDescent="0.25">
      <c r="B125" s="642" t="s">
        <v>280</v>
      </c>
      <c r="C125" s="643"/>
      <c r="D125" s="643"/>
      <c r="E125" s="643"/>
      <c r="F125" s="643"/>
      <c r="G125" s="643"/>
      <c r="H125" s="643"/>
      <c r="I125" s="643"/>
      <c r="J125" s="643"/>
      <c r="K125" s="643"/>
      <c r="L125" s="643"/>
      <c r="M125" s="643"/>
      <c r="N125" s="643"/>
      <c r="O125" s="643"/>
      <c r="P125" s="643"/>
      <c r="Q125" s="643"/>
      <c r="R125" s="643"/>
      <c r="S125" s="643"/>
      <c r="T125" s="643"/>
      <c r="U125" s="644"/>
    </row>
    <row r="126" spans="2:21" ht="13.5" thickBot="1" x14ac:dyDescent="0.25">
      <c r="B126" s="450"/>
      <c r="C126" s="435">
        <v>0.5</v>
      </c>
      <c r="D126" s="436">
        <v>0.6</v>
      </c>
      <c r="E126" s="436">
        <v>0.7</v>
      </c>
      <c r="F126" s="436">
        <v>0.8</v>
      </c>
      <c r="G126" s="436">
        <v>0.9</v>
      </c>
      <c r="H126" s="437">
        <v>1</v>
      </c>
      <c r="I126" s="436">
        <v>1.1000000000000001</v>
      </c>
      <c r="J126" s="436">
        <v>1.2</v>
      </c>
      <c r="K126" s="436">
        <v>1.3</v>
      </c>
      <c r="L126" s="436">
        <v>1.4</v>
      </c>
      <c r="M126" s="436">
        <v>1.5</v>
      </c>
      <c r="N126" s="436">
        <v>1.6</v>
      </c>
      <c r="O126" s="436">
        <v>1.7</v>
      </c>
      <c r="P126" s="436">
        <v>1.8</v>
      </c>
      <c r="Q126" s="436">
        <v>1.9</v>
      </c>
      <c r="R126" s="436">
        <v>2</v>
      </c>
      <c r="S126" s="436">
        <v>2.1</v>
      </c>
      <c r="T126" s="436">
        <v>2.2000000000000002</v>
      </c>
      <c r="U126" s="438">
        <v>2.2999999999999998</v>
      </c>
    </row>
    <row r="127" spans="2:21" x14ac:dyDescent="0.2">
      <c r="B127" s="422">
        <v>0.5</v>
      </c>
      <c r="C127" s="441">
        <v>44.775449999999999</v>
      </c>
      <c r="D127" s="441">
        <v>48.676950000000005</v>
      </c>
      <c r="E127" s="441">
        <v>54.598050000000001</v>
      </c>
      <c r="F127" s="441">
        <v>60.530625000000001</v>
      </c>
      <c r="G127" s="441">
        <v>66.463200000000001</v>
      </c>
      <c r="H127" s="441">
        <v>72.395775000000015</v>
      </c>
      <c r="I127" s="441">
        <v>78.225075000000004</v>
      </c>
      <c r="J127" s="441">
        <v>84.157650000000004</v>
      </c>
      <c r="K127" s="441">
        <v>90.090225000000004</v>
      </c>
      <c r="L127" s="441">
        <v>96.022800000000018</v>
      </c>
      <c r="M127" s="441">
        <v>101.955375</v>
      </c>
      <c r="N127" s="441">
        <v>107.88795</v>
      </c>
      <c r="O127" s="441">
        <v>113.71724999999999</v>
      </c>
      <c r="P127" s="441">
        <v>119.64982500000002</v>
      </c>
      <c r="Q127" s="441">
        <v>125.58239999999999</v>
      </c>
      <c r="R127" s="441">
        <v>131.51497499999999</v>
      </c>
      <c r="S127" s="441">
        <v>137.43607499999999</v>
      </c>
      <c r="T127" s="441">
        <v>143.28832500000001</v>
      </c>
      <c r="U127" s="441">
        <v>149.19795000000002</v>
      </c>
    </row>
    <row r="128" spans="2:21" x14ac:dyDescent="0.2">
      <c r="B128" s="422">
        <v>0.6</v>
      </c>
      <c r="C128" s="443">
        <v>45.027900000000002</v>
      </c>
      <c r="D128" s="443">
        <v>50.271975000000005</v>
      </c>
      <c r="E128" s="443">
        <v>56.411100000000005</v>
      </c>
      <c r="F128" s="443">
        <v>62.653499999999994</v>
      </c>
      <c r="G128" s="443">
        <v>68.769675000000007</v>
      </c>
      <c r="H128" s="443">
        <v>74.908800000000014</v>
      </c>
      <c r="I128" s="443">
        <v>81.139724999999999</v>
      </c>
      <c r="J128" s="443">
        <v>87.267374999999987</v>
      </c>
      <c r="K128" s="443">
        <v>93.509774999999991</v>
      </c>
      <c r="L128" s="443">
        <v>99.637425000000007</v>
      </c>
      <c r="M128" s="443">
        <v>105.77655</v>
      </c>
      <c r="N128" s="443">
        <v>112.007475</v>
      </c>
      <c r="O128" s="443">
        <v>118.14660000000001</v>
      </c>
      <c r="P128" s="443">
        <v>124.285725</v>
      </c>
      <c r="Q128" s="443">
        <v>130.51665</v>
      </c>
      <c r="R128" s="443">
        <v>136.64429999999999</v>
      </c>
      <c r="S128" s="443">
        <v>142.88669999999999</v>
      </c>
      <c r="T128" s="443">
        <v>149.00287499999999</v>
      </c>
      <c r="U128" s="443">
        <v>155.142</v>
      </c>
    </row>
    <row r="129" spans="2:21" x14ac:dyDescent="0.2">
      <c r="B129" s="422">
        <v>0.7</v>
      </c>
      <c r="C129" s="443">
        <v>46.359000000000002</v>
      </c>
      <c r="D129" s="443">
        <v>51.775199999999998</v>
      </c>
      <c r="E129" s="443">
        <v>58.21267499999999</v>
      </c>
      <c r="F129" s="443">
        <v>64.650149999999996</v>
      </c>
      <c r="G129" s="443">
        <v>71.087625000000003</v>
      </c>
      <c r="H129" s="443">
        <v>77.525099999999995</v>
      </c>
      <c r="I129" s="443">
        <v>83.951099999999997</v>
      </c>
      <c r="J129" s="443">
        <v>90.388575000000003</v>
      </c>
      <c r="K129" s="443">
        <v>96.826049999999981</v>
      </c>
      <c r="L129" s="443">
        <v>103.263525</v>
      </c>
      <c r="M129" s="443">
        <v>109.689525</v>
      </c>
      <c r="N129" s="443">
        <v>116.12700000000001</v>
      </c>
      <c r="O129" s="443">
        <v>122.564475</v>
      </c>
      <c r="P129" s="443">
        <v>129.00194999999999</v>
      </c>
      <c r="Q129" s="443">
        <v>135.439425</v>
      </c>
      <c r="R129" s="443">
        <v>141.86542499999999</v>
      </c>
      <c r="S129" s="443">
        <v>148.21110000000002</v>
      </c>
      <c r="T129" s="443">
        <v>154.63709999999998</v>
      </c>
      <c r="U129" s="443">
        <v>161.07457500000004</v>
      </c>
    </row>
    <row r="130" spans="2:21" x14ac:dyDescent="0.2">
      <c r="B130" s="422">
        <v>0.8</v>
      </c>
      <c r="C130" s="443">
        <v>46.760625000000005</v>
      </c>
      <c r="D130" s="443">
        <v>53.393175000000006</v>
      </c>
      <c r="E130" s="443">
        <v>60.025725000000001</v>
      </c>
      <c r="F130" s="443">
        <v>66.75007500000001</v>
      </c>
      <c r="G130" s="443">
        <v>73.405574999999999</v>
      </c>
      <c r="H130" s="443">
        <v>80.129925000000014</v>
      </c>
      <c r="I130" s="443">
        <v>86.773950000000013</v>
      </c>
      <c r="J130" s="443">
        <v>93.509774999999991</v>
      </c>
      <c r="K130" s="443">
        <v>100.14232499999999</v>
      </c>
      <c r="L130" s="443">
        <v>106.87815000000001</v>
      </c>
      <c r="M130" s="443">
        <v>113.51070000000001</v>
      </c>
      <c r="N130" s="443">
        <v>120.25799999999998</v>
      </c>
      <c r="O130" s="443">
        <v>126.89055000000002</v>
      </c>
      <c r="P130" s="443">
        <v>133.62637500000002</v>
      </c>
      <c r="Q130" s="443">
        <v>140.258925</v>
      </c>
      <c r="R130" s="443">
        <v>146.99475000000001</v>
      </c>
      <c r="S130" s="443">
        <v>153.62730000000002</v>
      </c>
      <c r="T130" s="443">
        <v>160.37459999999999</v>
      </c>
      <c r="U130" s="443">
        <v>167.00715</v>
      </c>
    </row>
    <row r="131" spans="2:21" x14ac:dyDescent="0.2">
      <c r="B131" s="422">
        <v>0.9</v>
      </c>
      <c r="C131" s="443">
        <v>47.954025000000001</v>
      </c>
      <c r="D131" s="443">
        <v>54.999675000000003</v>
      </c>
      <c r="E131" s="443">
        <v>61.942050000000002</v>
      </c>
      <c r="F131" s="443">
        <v>68.884424999999993</v>
      </c>
      <c r="G131" s="443">
        <v>75.803850000000011</v>
      </c>
      <c r="H131" s="443">
        <v>82.746224999999995</v>
      </c>
      <c r="I131" s="443">
        <v>89.688599999999994</v>
      </c>
      <c r="J131" s="443">
        <v>96.630975000000007</v>
      </c>
      <c r="K131" s="443">
        <v>103.56187500000001</v>
      </c>
      <c r="L131" s="443">
        <v>110.50425000000001</v>
      </c>
      <c r="M131" s="443">
        <v>117.43515000000002</v>
      </c>
      <c r="N131" s="443">
        <v>124.36605</v>
      </c>
      <c r="O131" s="443">
        <v>131.30842500000003</v>
      </c>
      <c r="P131" s="443">
        <v>138.2508</v>
      </c>
      <c r="Q131" s="443">
        <v>145.18170000000001</v>
      </c>
      <c r="R131" s="443">
        <v>152.124075</v>
      </c>
      <c r="S131" s="443">
        <v>159.06645</v>
      </c>
      <c r="T131" s="443">
        <v>165.99734999999998</v>
      </c>
      <c r="U131" s="443">
        <v>172.93972500000001</v>
      </c>
    </row>
    <row r="132" spans="2:21" x14ac:dyDescent="0.2">
      <c r="B132" s="422">
        <v>1</v>
      </c>
      <c r="C132" s="443">
        <v>51.247349999999997</v>
      </c>
      <c r="D132" s="443">
        <v>58.763475</v>
      </c>
      <c r="E132" s="443">
        <v>66.291075000000006</v>
      </c>
      <c r="F132" s="443">
        <v>72.303974999999994</v>
      </c>
      <c r="G132" s="443">
        <v>79.693875000000006</v>
      </c>
      <c r="H132" s="443">
        <v>86.969025000000016</v>
      </c>
      <c r="I132" s="443">
        <v>92.499975000000006</v>
      </c>
      <c r="J132" s="443">
        <v>99.740700000000004</v>
      </c>
      <c r="K132" s="443">
        <v>106.87815000000001</v>
      </c>
      <c r="L132" s="443">
        <v>114.10739999999998</v>
      </c>
      <c r="M132" s="443">
        <v>121.35960000000003</v>
      </c>
      <c r="N132" s="443">
        <v>128.49705000000003</v>
      </c>
      <c r="O132" s="443">
        <v>135.73777500000003</v>
      </c>
      <c r="P132" s="443">
        <v>142.88669999999999</v>
      </c>
      <c r="Q132" s="443">
        <v>150.11595</v>
      </c>
      <c r="R132" s="443">
        <v>157.356675</v>
      </c>
      <c r="S132" s="443">
        <v>164.49412499999997</v>
      </c>
      <c r="T132" s="443">
        <v>171.723375</v>
      </c>
      <c r="U132" s="443">
        <v>178.97557499999999</v>
      </c>
    </row>
    <row r="133" spans="2:21" x14ac:dyDescent="0.2">
      <c r="B133" s="422">
        <v>1.1000000000000001</v>
      </c>
      <c r="C133" s="443">
        <v>52.601400000000005</v>
      </c>
      <c r="D133" s="443">
        <v>60.438825000000008</v>
      </c>
      <c r="E133" s="443">
        <v>68.184449999999998</v>
      </c>
      <c r="F133" s="443">
        <v>74.449799999999996</v>
      </c>
      <c r="G133" s="443">
        <v>82.046250000000015</v>
      </c>
      <c r="H133" s="443">
        <v>89.642700000000005</v>
      </c>
      <c r="I133" s="443">
        <v>95.311350000000004</v>
      </c>
      <c r="J133" s="443">
        <v>102.86190000000002</v>
      </c>
      <c r="K133" s="443">
        <v>110.29770000000001</v>
      </c>
      <c r="L133" s="443">
        <v>117.73350000000001</v>
      </c>
      <c r="M133" s="443">
        <v>125.18077500000003</v>
      </c>
      <c r="N133" s="443">
        <v>132.61657499999998</v>
      </c>
      <c r="O133" s="443">
        <v>140.167125</v>
      </c>
      <c r="P133" s="443">
        <v>147.602925</v>
      </c>
      <c r="Q133" s="443">
        <v>155.05019999999999</v>
      </c>
      <c r="R133" s="443">
        <v>162.47452500000003</v>
      </c>
      <c r="S133" s="443">
        <v>169.93327499999998</v>
      </c>
      <c r="T133" s="443">
        <v>177.35760000000002</v>
      </c>
      <c r="U133" s="443">
        <v>184.89667499999999</v>
      </c>
    </row>
    <row r="134" spans="2:21" x14ac:dyDescent="0.2">
      <c r="B134" s="422">
        <v>1.2</v>
      </c>
      <c r="C134" s="443">
        <v>53.955450000000013</v>
      </c>
      <c r="D134" s="443">
        <v>61.999425000000002</v>
      </c>
      <c r="E134" s="443">
        <v>70.06635</v>
      </c>
      <c r="F134" s="443">
        <v>76.607100000000003</v>
      </c>
      <c r="G134" s="443">
        <v>84.4101</v>
      </c>
      <c r="H134" s="443">
        <v>92.304900000000004</v>
      </c>
      <c r="I134" s="443">
        <v>98.225999999999999</v>
      </c>
      <c r="J134" s="443">
        <v>105.87982499999998</v>
      </c>
      <c r="K134" s="443">
        <v>113.61397500000001</v>
      </c>
      <c r="L134" s="443">
        <v>121.35960000000003</v>
      </c>
      <c r="M134" s="443">
        <v>129.10522500000002</v>
      </c>
      <c r="N134" s="443">
        <v>136.73609999999999</v>
      </c>
      <c r="O134" s="443">
        <v>144.48172500000001</v>
      </c>
      <c r="P134" s="443">
        <v>152.22735</v>
      </c>
      <c r="Q134" s="443">
        <v>159.97297499999999</v>
      </c>
      <c r="R134" s="443">
        <v>167.60385000000002</v>
      </c>
      <c r="S134" s="443">
        <v>175.34947500000001</v>
      </c>
      <c r="T134" s="443">
        <v>183.09510000000003</v>
      </c>
      <c r="U134" s="443">
        <v>190.82925000000003</v>
      </c>
    </row>
    <row r="135" spans="2:21" x14ac:dyDescent="0.2">
      <c r="B135" s="422">
        <v>1.3</v>
      </c>
      <c r="C135" s="443">
        <v>55.320975000000004</v>
      </c>
      <c r="D135" s="443">
        <v>64.294425000000004</v>
      </c>
      <c r="E135" s="443">
        <v>72.625275000000002</v>
      </c>
      <c r="F135" s="443">
        <v>80.210250000000002</v>
      </c>
      <c r="G135" s="443">
        <v>88.472250000000003</v>
      </c>
      <c r="H135" s="443">
        <v>96.826049999999981</v>
      </c>
      <c r="I135" s="443">
        <v>101.04885000000002</v>
      </c>
      <c r="J135" s="443">
        <v>108.98955000000001</v>
      </c>
      <c r="K135" s="443">
        <v>117.033525</v>
      </c>
      <c r="L135" s="443">
        <v>124.98570000000001</v>
      </c>
      <c r="M135" s="443">
        <v>132.91492500000001</v>
      </c>
      <c r="N135" s="443">
        <v>140.97037500000002</v>
      </c>
      <c r="O135" s="443">
        <v>148.91107500000001</v>
      </c>
      <c r="P135" s="443">
        <v>156.851775</v>
      </c>
      <c r="Q135" s="443">
        <v>164.79247500000002</v>
      </c>
      <c r="R135" s="443">
        <v>172.83645000000004</v>
      </c>
      <c r="S135" s="443">
        <v>180.77715000000001</v>
      </c>
      <c r="T135" s="443">
        <v>188.72932500000002</v>
      </c>
      <c r="U135" s="443">
        <v>196.76182500000004</v>
      </c>
    </row>
    <row r="136" spans="2:21" x14ac:dyDescent="0.2">
      <c r="B136" s="422">
        <v>1.4</v>
      </c>
      <c r="C136" s="443">
        <v>56.675025000000005</v>
      </c>
      <c r="D136" s="443">
        <v>65.877974999999992</v>
      </c>
      <c r="E136" s="443">
        <v>74.541600000000003</v>
      </c>
      <c r="F136" s="443">
        <v>82.401975000000007</v>
      </c>
      <c r="G136" s="443">
        <v>90.973800000000011</v>
      </c>
      <c r="H136" s="443">
        <v>98.489924999999999</v>
      </c>
      <c r="I136" s="443">
        <v>103.8717</v>
      </c>
      <c r="J136" s="443">
        <v>112.11075000000001</v>
      </c>
      <c r="K136" s="443">
        <v>120.34979999999999</v>
      </c>
      <c r="L136" s="443">
        <v>128.58885000000001</v>
      </c>
      <c r="M136" s="443">
        <v>136.85085000000001</v>
      </c>
      <c r="N136" s="443">
        <v>145.0899</v>
      </c>
      <c r="O136" s="443">
        <v>153.34042499999998</v>
      </c>
      <c r="P136" s="443">
        <v>161.47620000000001</v>
      </c>
      <c r="Q136" s="443">
        <v>169.71525000000003</v>
      </c>
      <c r="R136" s="443">
        <v>177.96577500000001</v>
      </c>
      <c r="S136" s="443">
        <v>186.21629999999999</v>
      </c>
      <c r="T136" s="443">
        <v>194.45535000000004</v>
      </c>
      <c r="U136" s="443">
        <v>202.70587500000002</v>
      </c>
    </row>
    <row r="137" spans="2:21" x14ac:dyDescent="0.2">
      <c r="B137" s="422">
        <v>1.5</v>
      </c>
      <c r="C137" s="443">
        <v>58.040549999999996</v>
      </c>
      <c r="D137" s="443">
        <v>67.656599999999997</v>
      </c>
      <c r="E137" s="443">
        <v>75.712050000000005</v>
      </c>
      <c r="F137" s="443">
        <v>84.490424999999988</v>
      </c>
      <c r="G137" s="443">
        <v>91.593450000000004</v>
      </c>
      <c r="H137" s="443">
        <v>100.188225</v>
      </c>
      <c r="I137" s="443">
        <v>106.77487500000001</v>
      </c>
      <c r="J137" s="443">
        <v>115.22047499999999</v>
      </c>
      <c r="K137" s="443">
        <v>123.78082500000002</v>
      </c>
      <c r="L137" s="443">
        <v>132.21495000000002</v>
      </c>
      <c r="M137" s="443">
        <v>140.66055</v>
      </c>
      <c r="N137" s="443">
        <v>149.19795000000002</v>
      </c>
      <c r="O137" s="443">
        <v>157.65502499999999</v>
      </c>
      <c r="P137" s="443">
        <v>166.2039</v>
      </c>
      <c r="Q137" s="443">
        <v>174.638025</v>
      </c>
      <c r="R137" s="443">
        <v>183.19837500000003</v>
      </c>
      <c r="S137" s="443">
        <v>191.64397500000001</v>
      </c>
      <c r="T137" s="443">
        <v>200.08957500000005</v>
      </c>
      <c r="U137" s="443">
        <v>208.62697500000002</v>
      </c>
    </row>
    <row r="138" spans="2:21" x14ac:dyDescent="0.2">
      <c r="B138" s="422">
        <v>1.6</v>
      </c>
      <c r="C138" s="443">
        <v>59.394599999999997</v>
      </c>
      <c r="D138" s="443">
        <v>68.494275000000002</v>
      </c>
      <c r="E138" s="443">
        <v>77.593950000000007</v>
      </c>
      <c r="F138" s="443">
        <v>86.693624999999997</v>
      </c>
      <c r="G138" s="443">
        <v>93.945824999999999</v>
      </c>
      <c r="H138" s="443">
        <v>102.86190000000002</v>
      </c>
      <c r="I138" s="443">
        <v>109.59772500000001</v>
      </c>
      <c r="J138" s="443">
        <v>118.341675</v>
      </c>
      <c r="K138" s="443">
        <v>127.09710000000001</v>
      </c>
      <c r="L138" s="443">
        <v>135.82957500000001</v>
      </c>
      <c r="M138" s="443">
        <v>144.58500000000001</v>
      </c>
      <c r="N138" s="443">
        <v>153.34042499999998</v>
      </c>
      <c r="O138" s="443">
        <v>162.08437499999999</v>
      </c>
      <c r="P138" s="443">
        <v>170.81685000000004</v>
      </c>
      <c r="Q138" s="443">
        <v>179.57227500000002</v>
      </c>
      <c r="R138" s="443">
        <v>188.32769999999999</v>
      </c>
      <c r="S138" s="443">
        <v>197.07165000000001</v>
      </c>
      <c r="T138" s="443">
        <v>205.81559999999999</v>
      </c>
      <c r="U138" s="443">
        <v>214.55955</v>
      </c>
    </row>
    <row r="139" spans="2:21" x14ac:dyDescent="0.2">
      <c r="B139" s="422">
        <v>1.7</v>
      </c>
      <c r="C139" s="443">
        <v>60.519150000000003</v>
      </c>
      <c r="D139" s="443">
        <v>70.169624999999996</v>
      </c>
      <c r="E139" s="443">
        <v>79.475850000000008</v>
      </c>
      <c r="F139" s="443">
        <v>87.175575000000009</v>
      </c>
      <c r="G139" s="443">
        <v>96.298200000000008</v>
      </c>
      <c r="H139" s="443">
        <v>105.5241</v>
      </c>
      <c r="I139" s="443">
        <v>112.4091</v>
      </c>
      <c r="J139" s="443">
        <v>121.462875</v>
      </c>
      <c r="K139" s="443">
        <v>130.413375</v>
      </c>
      <c r="L139" s="443">
        <v>139.45567500000001</v>
      </c>
      <c r="M139" s="443">
        <v>148.497975</v>
      </c>
      <c r="N139" s="443">
        <v>157.448475</v>
      </c>
      <c r="O139" s="443">
        <v>166.50225000000003</v>
      </c>
      <c r="P139" s="443">
        <v>175.46422500000003</v>
      </c>
      <c r="Q139" s="443">
        <v>184.50652499999995</v>
      </c>
      <c r="R139" s="443">
        <v>193.44555</v>
      </c>
      <c r="S139" s="443">
        <v>202.499325</v>
      </c>
      <c r="T139" s="443">
        <v>211.449825</v>
      </c>
      <c r="U139" s="443">
        <v>220.49212499999999</v>
      </c>
    </row>
    <row r="140" spans="2:21" x14ac:dyDescent="0.2">
      <c r="B140" s="422">
        <v>1.8</v>
      </c>
      <c r="C140" s="443">
        <v>60.920775000000013</v>
      </c>
      <c r="D140" s="443">
        <v>70.972875000000002</v>
      </c>
      <c r="E140" s="443">
        <v>80.256150000000005</v>
      </c>
      <c r="F140" s="443">
        <v>89.229600000000019</v>
      </c>
      <c r="G140" s="443">
        <v>98.662050000000008</v>
      </c>
      <c r="H140" s="443">
        <v>108.1863</v>
      </c>
      <c r="I140" s="443">
        <v>115.32375</v>
      </c>
      <c r="J140" s="443">
        <v>124.57260000000002</v>
      </c>
      <c r="K140" s="443">
        <v>133.83292499999999</v>
      </c>
      <c r="L140" s="443">
        <v>143.08177500000002</v>
      </c>
      <c r="M140" s="443">
        <v>152.31915000000001</v>
      </c>
      <c r="N140" s="443">
        <v>161.579475</v>
      </c>
      <c r="O140" s="443">
        <v>170.81685000000004</v>
      </c>
      <c r="P140" s="443">
        <v>180.07717500000001</v>
      </c>
      <c r="Q140" s="443">
        <v>189.42930000000001</v>
      </c>
      <c r="R140" s="443">
        <v>198.67815000000002</v>
      </c>
      <c r="S140" s="443">
        <v>207.915525</v>
      </c>
      <c r="T140" s="443">
        <v>217.17585</v>
      </c>
      <c r="U140" s="443">
        <v>226.43617500000002</v>
      </c>
    </row>
    <row r="141" spans="2:21" x14ac:dyDescent="0.2">
      <c r="B141" s="422">
        <v>1.9</v>
      </c>
      <c r="C141" s="443">
        <v>62.263349999999996</v>
      </c>
      <c r="D141" s="443">
        <v>71.994150000000005</v>
      </c>
      <c r="E141" s="443">
        <v>81.644625000000005</v>
      </c>
      <c r="F141" s="443">
        <v>91.386899999999997</v>
      </c>
      <c r="G141" s="443">
        <v>101.11770000000001</v>
      </c>
      <c r="H141" s="443">
        <v>110.76817500000001</v>
      </c>
      <c r="I141" s="443">
        <v>118.14660000000001</v>
      </c>
      <c r="J141" s="443">
        <v>127.6938</v>
      </c>
      <c r="K141" s="443">
        <v>137.14920000000001</v>
      </c>
      <c r="L141" s="443">
        <v>146.69640000000001</v>
      </c>
      <c r="M141" s="443">
        <v>156.24359999999999</v>
      </c>
      <c r="N141" s="443">
        <v>165.69900000000001</v>
      </c>
      <c r="O141" s="443">
        <v>175.25767500000001</v>
      </c>
      <c r="P141" s="443">
        <v>184.80487500000004</v>
      </c>
      <c r="Q141" s="443">
        <v>194.26027500000001</v>
      </c>
      <c r="R141" s="443">
        <v>203.81895</v>
      </c>
      <c r="S141" s="443">
        <v>213.35467500000004</v>
      </c>
      <c r="T141" s="443">
        <v>222.81007499999998</v>
      </c>
      <c r="U141" s="443">
        <v>232.36875000000001</v>
      </c>
    </row>
    <row r="142" spans="2:21" x14ac:dyDescent="0.2">
      <c r="B142" s="422">
        <v>2</v>
      </c>
      <c r="C142" s="443">
        <v>63.009224999999994</v>
      </c>
      <c r="D142" s="443">
        <v>72.797399999999996</v>
      </c>
      <c r="E142" s="443">
        <v>82.826549999999997</v>
      </c>
      <c r="F142" s="443">
        <v>93.016350000000017</v>
      </c>
      <c r="G142" s="443">
        <v>101.45047500000001</v>
      </c>
      <c r="H142" s="443">
        <v>111.20422500000001</v>
      </c>
      <c r="I142" s="443">
        <v>120.96944999999999</v>
      </c>
      <c r="J142" s="443">
        <v>130.80352500000001</v>
      </c>
      <c r="K142" s="443">
        <v>140.557275</v>
      </c>
      <c r="L142" s="443">
        <v>150.311025</v>
      </c>
      <c r="M142" s="443">
        <v>160.06477500000003</v>
      </c>
      <c r="N142" s="443">
        <v>169.93327499999998</v>
      </c>
      <c r="O142" s="443">
        <v>179.67555000000004</v>
      </c>
      <c r="P142" s="443">
        <v>189.42930000000001</v>
      </c>
      <c r="Q142" s="443">
        <v>199.18305000000001</v>
      </c>
      <c r="R142" s="443">
        <v>208.93680000000003</v>
      </c>
      <c r="S142" s="443">
        <v>218.79382499999997</v>
      </c>
      <c r="T142" s="443">
        <v>228.5361</v>
      </c>
      <c r="U142" s="443">
        <v>238.30132499999996</v>
      </c>
    </row>
    <row r="143" spans="2:21" x14ac:dyDescent="0.2">
      <c r="B143" s="422">
        <v>2.1</v>
      </c>
      <c r="C143" s="443">
        <v>63.640350000000005</v>
      </c>
      <c r="D143" s="443">
        <v>73.703924999999998</v>
      </c>
      <c r="E143" s="443">
        <v>83.652750000000026</v>
      </c>
      <c r="F143" s="443">
        <v>93.716325000000012</v>
      </c>
      <c r="G143" s="443">
        <v>103.76842500000002</v>
      </c>
      <c r="H143" s="443">
        <v>113.83200000000001</v>
      </c>
      <c r="I143" s="443">
        <v>123.8841</v>
      </c>
      <c r="J143" s="443">
        <v>133.83292499999999</v>
      </c>
      <c r="K143" s="443">
        <v>143.87354999999999</v>
      </c>
      <c r="L143" s="443">
        <v>153.93712500000001</v>
      </c>
      <c r="M143" s="443">
        <v>163.989225</v>
      </c>
      <c r="N143" s="443">
        <v>174.041325</v>
      </c>
      <c r="O143" s="443">
        <v>184.00162499999999</v>
      </c>
      <c r="P143" s="443">
        <v>194.0652</v>
      </c>
      <c r="Q143" s="443">
        <v>204.10582500000001</v>
      </c>
      <c r="R143" s="443">
        <v>214.15792500000003</v>
      </c>
      <c r="S143" s="443">
        <v>224.22150000000002</v>
      </c>
      <c r="T143" s="443">
        <v>234.17032500000002</v>
      </c>
      <c r="U143" s="443">
        <v>244.22242500000004</v>
      </c>
    </row>
    <row r="144" spans="2:21" x14ac:dyDescent="0.2">
      <c r="B144" s="422">
        <v>2.2000000000000002</v>
      </c>
      <c r="C144" s="443">
        <v>64.94850000000001</v>
      </c>
      <c r="D144" s="443">
        <v>75.207150000000013</v>
      </c>
      <c r="E144" s="443">
        <v>85.557599999999994</v>
      </c>
      <c r="F144" s="443">
        <v>95.816250000000011</v>
      </c>
      <c r="G144" s="443">
        <v>106.0749</v>
      </c>
      <c r="H144" s="443">
        <v>116.42534999999998</v>
      </c>
      <c r="I144" s="443">
        <v>126.695475</v>
      </c>
      <c r="J144" s="443">
        <v>136.94265000000001</v>
      </c>
      <c r="K144" s="443">
        <v>147.304575</v>
      </c>
      <c r="L144" s="443">
        <v>157.55175000000003</v>
      </c>
      <c r="M144" s="443">
        <v>167.81040000000002</v>
      </c>
      <c r="N144" s="443">
        <v>178.17232500000003</v>
      </c>
      <c r="O144" s="443">
        <v>188.4195</v>
      </c>
      <c r="P144" s="443">
        <v>198.67815000000002</v>
      </c>
      <c r="Q144" s="443">
        <v>209.02860000000001</v>
      </c>
      <c r="R144" s="443">
        <v>219.29872500000002</v>
      </c>
      <c r="S144" s="443">
        <v>229.6377</v>
      </c>
      <c r="T144" s="443">
        <v>239.907825</v>
      </c>
      <c r="U144" s="443">
        <v>250.15500000000003</v>
      </c>
    </row>
    <row r="145" spans="2:21" x14ac:dyDescent="0.2">
      <c r="B145" s="422">
        <v>2.2999999999999998</v>
      </c>
      <c r="C145" s="443">
        <v>66.256650000000008</v>
      </c>
      <c r="D145" s="443">
        <v>76.81365000000001</v>
      </c>
      <c r="E145" s="443">
        <v>87.370649999999998</v>
      </c>
      <c r="F145" s="443">
        <v>97.93912499999999</v>
      </c>
      <c r="G145" s="443">
        <v>108.39285000000001</v>
      </c>
      <c r="H145" s="443">
        <v>118.94985</v>
      </c>
      <c r="I145" s="443">
        <v>129.495375</v>
      </c>
      <c r="J145" s="443">
        <v>140.05237499999998</v>
      </c>
      <c r="K145" s="443">
        <v>150.62084999999999</v>
      </c>
      <c r="L145" s="443">
        <v>161.17785000000001</v>
      </c>
      <c r="M145" s="443">
        <v>171.723375</v>
      </c>
      <c r="N145" s="443">
        <v>182.29185000000001</v>
      </c>
      <c r="O145" s="443">
        <v>192.84885000000003</v>
      </c>
      <c r="P145" s="443">
        <v>203.40585000000002</v>
      </c>
      <c r="Q145" s="443">
        <v>213.96285000000003</v>
      </c>
      <c r="R145" s="443">
        <v>224.51985000000002</v>
      </c>
      <c r="S145" s="443">
        <v>234.97357499999998</v>
      </c>
      <c r="T145" s="443">
        <v>245.530575</v>
      </c>
      <c r="U145" s="443">
        <v>256.09905000000003</v>
      </c>
    </row>
    <row r="146" spans="2:21" x14ac:dyDescent="0.2">
      <c r="B146" s="422">
        <v>2.4</v>
      </c>
      <c r="C146" s="443">
        <v>67.57627500000001</v>
      </c>
      <c r="D146" s="443">
        <v>78.328350000000015</v>
      </c>
      <c r="E146" s="443">
        <v>89.183700000000016</v>
      </c>
      <c r="F146" s="443">
        <v>99.947250000000011</v>
      </c>
      <c r="G146" s="443">
        <v>110.79112499999999</v>
      </c>
      <c r="H146" s="443">
        <v>121.56615000000001</v>
      </c>
      <c r="I146" s="443">
        <v>132.42150000000004</v>
      </c>
      <c r="J146" s="443">
        <v>143.173575</v>
      </c>
      <c r="K146" s="443">
        <v>154.04040000000003</v>
      </c>
      <c r="L146" s="443">
        <v>164.79247500000002</v>
      </c>
      <c r="M146" s="443">
        <v>175.65930000000003</v>
      </c>
      <c r="N146" s="443">
        <v>186.41137499999999</v>
      </c>
      <c r="O146" s="443">
        <v>197.26672500000001</v>
      </c>
      <c r="P146" s="443">
        <v>208.03027499999999</v>
      </c>
      <c r="Q146" s="443">
        <v>218.79382499999997</v>
      </c>
      <c r="R146" s="443">
        <v>229.6377</v>
      </c>
      <c r="S146" s="443">
        <v>240.40125000000003</v>
      </c>
      <c r="T146" s="443">
        <v>251.25660000000005</v>
      </c>
      <c r="U146" s="443">
        <v>262.02015</v>
      </c>
    </row>
    <row r="147" spans="2:21" x14ac:dyDescent="0.2">
      <c r="B147" s="422">
        <v>2.5</v>
      </c>
      <c r="C147" s="443">
        <v>68.884424999999993</v>
      </c>
      <c r="D147" s="443">
        <v>79.934849999999997</v>
      </c>
      <c r="E147" s="443">
        <v>91.00822500000001</v>
      </c>
      <c r="F147" s="443">
        <v>102.05865000000001</v>
      </c>
      <c r="G147" s="443">
        <v>113.10907499999999</v>
      </c>
      <c r="H147" s="443">
        <v>124.170975</v>
      </c>
      <c r="I147" s="443">
        <v>135.23287500000001</v>
      </c>
      <c r="J147" s="443">
        <v>146.2833</v>
      </c>
      <c r="K147" s="443">
        <v>157.356675</v>
      </c>
      <c r="L147" s="443">
        <v>168.40710000000001</v>
      </c>
      <c r="M147" s="443">
        <v>179.48047500000001</v>
      </c>
      <c r="N147" s="443">
        <v>190.5309</v>
      </c>
      <c r="O147" s="443">
        <v>201.604275</v>
      </c>
      <c r="P147" s="443">
        <v>212.65469999999999</v>
      </c>
      <c r="Q147" s="443">
        <v>223.71659999999997</v>
      </c>
      <c r="R147" s="443">
        <v>234.76702500000002</v>
      </c>
      <c r="S147" s="443">
        <v>245.828925</v>
      </c>
      <c r="T147" s="443">
        <v>256.89082500000001</v>
      </c>
      <c r="U147" s="443">
        <v>267.95272499999999</v>
      </c>
    </row>
    <row r="148" spans="2:21" x14ac:dyDescent="0.2">
      <c r="B148" s="422">
        <v>2.6</v>
      </c>
      <c r="C148" s="443">
        <v>70.181100000000001</v>
      </c>
      <c r="D148" s="443">
        <v>81.449550000000016</v>
      </c>
      <c r="E148" s="443">
        <v>92.809799999999996</v>
      </c>
      <c r="F148" s="443">
        <v>104.06677499999999</v>
      </c>
      <c r="G148" s="443">
        <v>115.42702500000001</v>
      </c>
      <c r="H148" s="443">
        <v>126.78727500000001</v>
      </c>
      <c r="I148" s="443">
        <v>138.04425000000001</v>
      </c>
      <c r="J148" s="443">
        <v>149.40449999999998</v>
      </c>
      <c r="K148" s="443">
        <v>160.67295000000001</v>
      </c>
      <c r="L148" s="443">
        <v>172.03320000000002</v>
      </c>
      <c r="M148" s="443">
        <v>183.39344999999997</v>
      </c>
      <c r="N148" s="443">
        <v>194.65042499999998</v>
      </c>
      <c r="O148" s="443">
        <v>206.02214999999998</v>
      </c>
      <c r="P148" s="443">
        <v>217.27912499999999</v>
      </c>
      <c r="Q148" s="443">
        <v>228.63937500000003</v>
      </c>
      <c r="R148" s="443">
        <v>240.0111</v>
      </c>
      <c r="S148" s="443">
        <v>251.25660000000005</v>
      </c>
      <c r="T148" s="443">
        <v>262.61685000000006</v>
      </c>
      <c r="U148" s="443">
        <v>273.88530000000003</v>
      </c>
    </row>
    <row r="149" spans="2:21" x14ac:dyDescent="0.2">
      <c r="B149" s="422">
        <v>2.7</v>
      </c>
      <c r="C149" s="443">
        <v>71.500725000000003</v>
      </c>
      <c r="D149" s="443">
        <v>83.044575000000009</v>
      </c>
      <c r="E149" s="443">
        <v>94.611374999999995</v>
      </c>
      <c r="F149" s="443">
        <v>106.17817500000001</v>
      </c>
      <c r="G149" s="443">
        <v>117.73350000000001</v>
      </c>
      <c r="H149" s="443">
        <v>129.30029999999999</v>
      </c>
      <c r="I149" s="443">
        <v>140.97037500000002</v>
      </c>
      <c r="J149" s="443">
        <v>152.51422500000001</v>
      </c>
      <c r="K149" s="443">
        <v>164.09250000000003</v>
      </c>
      <c r="L149" s="443">
        <v>175.65930000000003</v>
      </c>
      <c r="M149" s="443">
        <v>187.21462500000001</v>
      </c>
      <c r="N149" s="444"/>
      <c r="O149" s="444"/>
      <c r="P149" s="444"/>
      <c r="Q149" s="444"/>
      <c r="R149" s="444"/>
      <c r="S149" s="444"/>
      <c r="T149" s="444"/>
      <c r="U149" s="444"/>
    </row>
    <row r="150" spans="2:21" x14ac:dyDescent="0.2">
      <c r="B150" s="422">
        <v>2.8</v>
      </c>
      <c r="C150" s="443">
        <v>72.797399999999996</v>
      </c>
      <c r="D150" s="443">
        <v>84.570750000000004</v>
      </c>
      <c r="E150" s="443">
        <v>96.424425000000014</v>
      </c>
      <c r="F150" s="443">
        <v>108.28957500000001</v>
      </c>
      <c r="G150" s="443">
        <v>120.06292500000001</v>
      </c>
      <c r="H150" s="443">
        <v>131.91660000000002</v>
      </c>
      <c r="I150" s="443">
        <v>143.79322500000004</v>
      </c>
      <c r="J150" s="443">
        <v>155.635425</v>
      </c>
      <c r="K150" s="443">
        <v>167.40877499999999</v>
      </c>
      <c r="L150" s="443">
        <v>179.27392499999999</v>
      </c>
      <c r="M150" s="443">
        <v>191.13907500000005</v>
      </c>
      <c r="N150" s="444"/>
      <c r="O150" s="444"/>
      <c r="P150" s="444"/>
      <c r="Q150" s="444"/>
      <c r="R150" s="444"/>
      <c r="S150" s="444"/>
      <c r="T150" s="444"/>
      <c r="U150" s="444"/>
    </row>
    <row r="151" spans="2:21" x14ac:dyDescent="0.2">
      <c r="B151" s="422">
        <v>2.9</v>
      </c>
      <c r="C151" s="443">
        <v>74.094074999999989</v>
      </c>
      <c r="D151" s="443">
        <v>86.165774999999996</v>
      </c>
      <c r="E151" s="443">
        <v>98.225999999999999</v>
      </c>
      <c r="F151" s="443">
        <v>110.29770000000001</v>
      </c>
      <c r="G151" s="443">
        <v>122.46120000000002</v>
      </c>
      <c r="H151" s="443">
        <v>134.53289999999998</v>
      </c>
      <c r="I151" s="443">
        <v>146.60460000000003</v>
      </c>
      <c r="J151" s="443">
        <v>158.75662500000001</v>
      </c>
      <c r="K151" s="443">
        <v>170.81685000000004</v>
      </c>
      <c r="L151" s="443">
        <v>182.88855000000001</v>
      </c>
      <c r="M151" s="443">
        <v>194.96025</v>
      </c>
      <c r="N151" s="444"/>
      <c r="O151" s="444"/>
      <c r="P151" s="444"/>
      <c r="Q151" s="444"/>
      <c r="R151" s="444"/>
      <c r="S151" s="444"/>
      <c r="T151" s="444"/>
      <c r="U151" s="444"/>
    </row>
    <row r="152" spans="2:21" x14ac:dyDescent="0.2">
      <c r="B152" s="422">
        <v>3</v>
      </c>
      <c r="C152" s="443">
        <v>75.413700000000006</v>
      </c>
      <c r="D152" s="443">
        <v>87.69195000000002</v>
      </c>
      <c r="E152" s="443">
        <v>100.03905000000002</v>
      </c>
      <c r="F152" s="443">
        <v>112.4091</v>
      </c>
      <c r="G152" s="443">
        <v>124.77914999999999</v>
      </c>
      <c r="H152" s="443">
        <v>137.14920000000001</v>
      </c>
      <c r="I152" s="443">
        <v>149.51925</v>
      </c>
      <c r="J152" s="443">
        <v>161.77454999999998</v>
      </c>
      <c r="K152" s="443">
        <v>174.14460000000003</v>
      </c>
      <c r="L152" s="443">
        <v>186.51465000000002</v>
      </c>
      <c r="M152" s="443">
        <v>198.88470000000001</v>
      </c>
      <c r="N152" s="444"/>
      <c r="O152" s="444"/>
      <c r="P152" s="444"/>
      <c r="Q152" s="444"/>
      <c r="R152" s="444"/>
      <c r="S152" s="444"/>
      <c r="T152" s="444"/>
      <c r="U152" s="444"/>
    </row>
    <row r="153" spans="2:21" x14ac:dyDescent="0.2">
      <c r="B153" s="422">
        <v>3.1</v>
      </c>
      <c r="C153" s="443">
        <v>76.618574999999993</v>
      </c>
      <c r="D153" s="443">
        <v>89.286975000000012</v>
      </c>
      <c r="E153" s="443">
        <v>101.85209999999999</v>
      </c>
      <c r="F153" s="443">
        <v>114.5205</v>
      </c>
      <c r="G153" s="443">
        <v>127.09710000000001</v>
      </c>
      <c r="H153" s="443">
        <v>139.65075000000002</v>
      </c>
      <c r="I153" s="443">
        <v>152.31915000000001</v>
      </c>
      <c r="J153" s="443">
        <v>164.89574999999999</v>
      </c>
      <c r="K153" s="443">
        <v>177.55267500000002</v>
      </c>
      <c r="L153" s="443">
        <v>190.12927500000001</v>
      </c>
      <c r="M153" s="443">
        <v>202.79767499999997</v>
      </c>
      <c r="N153" s="444"/>
      <c r="O153" s="444"/>
      <c r="P153" s="444"/>
      <c r="Q153" s="444"/>
      <c r="R153" s="444"/>
      <c r="S153" s="444"/>
      <c r="T153" s="444"/>
      <c r="U153" s="444"/>
    </row>
    <row r="154" spans="2:21" x14ac:dyDescent="0.2">
      <c r="B154" s="422">
        <v>3.2</v>
      </c>
      <c r="C154" s="443">
        <v>77.926725000000005</v>
      </c>
      <c r="D154" s="443">
        <v>90.801675000000003</v>
      </c>
      <c r="E154" s="443">
        <v>103.66515000000001</v>
      </c>
      <c r="F154" s="443">
        <v>116.52862499999999</v>
      </c>
      <c r="G154" s="443">
        <v>129.40357499999999</v>
      </c>
      <c r="H154" s="443">
        <v>142.26705000000001</v>
      </c>
      <c r="I154" s="443">
        <v>155.142</v>
      </c>
      <c r="J154" s="443">
        <v>168.00547499999999</v>
      </c>
      <c r="K154" s="443">
        <v>180.86895000000001</v>
      </c>
      <c r="L154" s="443">
        <v>193.75537500000002</v>
      </c>
      <c r="M154" s="443">
        <v>206.61885000000001</v>
      </c>
      <c r="N154" s="444"/>
      <c r="O154" s="444"/>
      <c r="P154" s="444"/>
      <c r="Q154" s="444"/>
      <c r="R154" s="444"/>
      <c r="S154" s="444"/>
      <c r="T154" s="444"/>
      <c r="U154" s="444"/>
    </row>
    <row r="155" spans="2:21" x14ac:dyDescent="0.2">
      <c r="B155" s="422">
        <v>3.3</v>
      </c>
      <c r="C155" s="443">
        <v>79.234874999999988</v>
      </c>
      <c r="D155" s="443">
        <v>92.39670000000001</v>
      </c>
      <c r="E155" s="443">
        <v>105.47820000000002</v>
      </c>
      <c r="F155" s="443">
        <v>118.64002499999999</v>
      </c>
      <c r="G155" s="443">
        <v>131.72152500000001</v>
      </c>
      <c r="H155" s="443">
        <v>144.89482500000003</v>
      </c>
      <c r="I155" s="443">
        <v>158.05665000000002</v>
      </c>
      <c r="J155" s="443">
        <v>171.12667500000001</v>
      </c>
      <c r="K155" s="443">
        <v>184.31145000000004</v>
      </c>
      <c r="L155" s="443">
        <v>197.38147499999999</v>
      </c>
      <c r="M155" s="443">
        <v>210.54329999999999</v>
      </c>
      <c r="N155" s="444"/>
      <c r="O155" s="444"/>
      <c r="P155" s="444"/>
      <c r="Q155" s="444"/>
      <c r="R155" s="444"/>
      <c r="S155" s="444"/>
      <c r="T155" s="444"/>
      <c r="U155" s="444"/>
    </row>
    <row r="156" spans="2:21" x14ac:dyDescent="0.2">
      <c r="B156" s="422">
        <v>3.4</v>
      </c>
      <c r="C156" s="443">
        <v>80.543025</v>
      </c>
      <c r="D156" s="443">
        <v>93.9114</v>
      </c>
      <c r="E156" s="443">
        <v>107.38304999999998</v>
      </c>
      <c r="F156" s="443">
        <v>120.7629</v>
      </c>
      <c r="G156" s="443">
        <v>134.1198</v>
      </c>
      <c r="H156" s="443">
        <v>147.49965</v>
      </c>
      <c r="I156" s="443">
        <v>160.86802500000002</v>
      </c>
      <c r="J156" s="443">
        <v>174.23640000000003</v>
      </c>
      <c r="K156" s="443">
        <v>187.627725</v>
      </c>
      <c r="L156" s="443">
        <v>200.98462500000005</v>
      </c>
      <c r="M156" s="443">
        <v>214.36447500000003</v>
      </c>
      <c r="N156" s="444"/>
      <c r="O156" s="444"/>
      <c r="P156" s="444"/>
      <c r="Q156" s="444"/>
      <c r="R156" s="444"/>
      <c r="S156" s="444"/>
      <c r="T156" s="444"/>
      <c r="U156" s="444"/>
    </row>
    <row r="157" spans="2:21" x14ac:dyDescent="0.2">
      <c r="B157" s="422">
        <v>3.5</v>
      </c>
      <c r="C157" s="443">
        <v>81.839700000000008</v>
      </c>
      <c r="D157" s="443">
        <v>95.529375000000002</v>
      </c>
      <c r="E157" s="443">
        <v>109.1961</v>
      </c>
      <c r="F157" s="443">
        <v>122.77102499999999</v>
      </c>
      <c r="G157" s="443">
        <v>136.43775000000002</v>
      </c>
      <c r="H157" s="443">
        <v>150.11595</v>
      </c>
      <c r="I157" s="443">
        <v>163.69087500000003</v>
      </c>
      <c r="J157" s="443">
        <v>177.35760000000002</v>
      </c>
      <c r="K157" s="443">
        <v>191.03579999999999</v>
      </c>
      <c r="L157" s="443">
        <v>204.59925000000004</v>
      </c>
      <c r="M157" s="443">
        <v>218.28892499999998</v>
      </c>
      <c r="N157" s="444"/>
      <c r="O157" s="444"/>
      <c r="P157" s="444"/>
      <c r="Q157" s="444"/>
      <c r="R157" s="444"/>
      <c r="S157" s="444"/>
      <c r="T157" s="444"/>
      <c r="U157" s="444"/>
    </row>
    <row r="158" spans="2:21" x14ac:dyDescent="0.2">
      <c r="B158" s="422">
        <v>3.6</v>
      </c>
      <c r="C158" s="443">
        <v>83.15932500000001</v>
      </c>
      <c r="D158" s="443">
        <v>97.032600000000002</v>
      </c>
      <c r="E158" s="443">
        <v>111.00915000000001</v>
      </c>
      <c r="F158" s="443">
        <v>124.882425</v>
      </c>
      <c r="G158" s="443">
        <v>138.75569999999999</v>
      </c>
      <c r="H158" s="443">
        <v>152.64045000000004</v>
      </c>
      <c r="I158" s="443">
        <v>166.60552499999997</v>
      </c>
      <c r="J158" s="443">
        <v>180.47879999999998</v>
      </c>
      <c r="K158" s="443">
        <v>194.35207500000004</v>
      </c>
      <c r="L158" s="443">
        <v>208.23682500000001</v>
      </c>
      <c r="M158" s="443">
        <v>222.11010000000002</v>
      </c>
      <c r="N158" s="444"/>
      <c r="O158" s="444"/>
      <c r="P158" s="444"/>
      <c r="Q158" s="444"/>
      <c r="R158" s="444"/>
      <c r="S158" s="444"/>
      <c r="T158" s="444"/>
      <c r="U158" s="444"/>
    </row>
    <row r="159" spans="2:21" x14ac:dyDescent="0.2">
      <c r="B159" s="422">
        <v>3.7</v>
      </c>
      <c r="C159" s="443">
        <v>84.455999999999989</v>
      </c>
      <c r="D159" s="443">
        <v>98.639099999999985</v>
      </c>
      <c r="E159" s="443">
        <v>112.81072500000001</v>
      </c>
      <c r="F159" s="443">
        <v>126.98234999999998</v>
      </c>
      <c r="G159" s="443">
        <v>141.07364999999999</v>
      </c>
      <c r="H159" s="443">
        <v>155.24527499999999</v>
      </c>
      <c r="I159" s="443">
        <v>169.42837500000002</v>
      </c>
      <c r="J159" s="443">
        <v>183.6</v>
      </c>
      <c r="K159" s="443">
        <v>197.66835</v>
      </c>
      <c r="L159" s="443">
        <v>211.85145000000003</v>
      </c>
      <c r="M159" s="443">
        <v>226.02307499999998</v>
      </c>
      <c r="N159" s="444"/>
      <c r="O159" s="444"/>
      <c r="P159" s="444"/>
      <c r="Q159" s="444"/>
      <c r="R159" s="444"/>
      <c r="S159" s="444"/>
      <c r="T159" s="444"/>
      <c r="U159" s="444"/>
    </row>
    <row r="160" spans="2:21" x14ac:dyDescent="0.2">
      <c r="B160" s="422">
        <v>3.8</v>
      </c>
      <c r="C160" s="443">
        <v>85.764149999999987</v>
      </c>
      <c r="D160" s="443">
        <v>100.14232499999999</v>
      </c>
      <c r="E160" s="443">
        <v>114.6123</v>
      </c>
      <c r="F160" s="443">
        <v>129.00194999999999</v>
      </c>
      <c r="G160" s="443">
        <v>143.38012499999999</v>
      </c>
      <c r="H160" s="443">
        <v>157.86157499999999</v>
      </c>
      <c r="I160" s="443">
        <v>172.228275</v>
      </c>
      <c r="J160" s="443">
        <v>186.70972500000002</v>
      </c>
      <c r="K160" s="443">
        <v>201.08790000000002</v>
      </c>
      <c r="L160" s="443">
        <v>215.47755000000001</v>
      </c>
      <c r="M160" s="443">
        <v>229.95900000000003</v>
      </c>
      <c r="N160" s="444"/>
      <c r="O160" s="444"/>
      <c r="P160" s="444"/>
      <c r="Q160" s="444"/>
      <c r="R160" s="444"/>
      <c r="S160" s="444"/>
      <c r="T160" s="444"/>
      <c r="U160" s="444"/>
    </row>
    <row r="161" spans="2:21" x14ac:dyDescent="0.2">
      <c r="B161" s="422">
        <v>3.9</v>
      </c>
      <c r="C161" s="443">
        <v>87.072300000000013</v>
      </c>
      <c r="D161" s="443">
        <v>101.74882499999998</v>
      </c>
      <c r="E161" s="443">
        <v>116.42534999999998</v>
      </c>
      <c r="F161" s="443">
        <v>131.11335</v>
      </c>
      <c r="G161" s="443">
        <v>145.78987499999999</v>
      </c>
      <c r="H161" s="443">
        <v>160.47787499999998</v>
      </c>
      <c r="I161" s="443">
        <v>175.05112500000001</v>
      </c>
      <c r="J161" s="443">
        <v>189.72765000000004</v>
      </c>
      <c r="K161" s="443">
        <v>204.40417500000001</v>
      </c>
      <c r="L161" s="443">
        <v>219.08070000000004</v>
      </c>
      <c r="M161" s="443">
        <v>233.76870000000002</v>
      </c>
      <c r="N161" s="444"/>
      <c r="O161" s="444"/>
      <c r="P161" s="444"/>
      <c r="Q161" s="444"/>
      <c r="R161" s="444"/>
      <c r="S161" s="444"/>
      <c r="T161" s="444"/>
      <c r="U161" s="444"/>
    </row>
    <row r="162" spans="2:21" x14ac:dyDescent="0.2">
      <c r="B162" s="422">
        <v>4</v>
      </c>
      <c r="C162" s="443">
        <v>88.380449999999996</v>
      </c>
      <c r="D162" s="443">
        <v>103.35532500000001</v>
      </c>
      <c r="E162" s="443">
        <v>118.249875</v>
      </c>
      <c r="F162" s="443">
        <v>133.12147500000003</v>
      </c>
      <c r="G162" s="443">
        <v>148.09635000000003</v>
      </c>
      <c r="H162" s="443">
        <v>162.99090000000001</v>
      </c>
      <c r="I162" s="443">
        <v>177.96577500000001</v>
      </c>
      <c r="J162" s="443">
        <v>192.84885000000003</v>
      </c>
      <c r="K162" s="443">
        <v>207.83520000000004</v>
      </c>
      <c r="L162" s="443">
        <v>222.70680000000002</v>
      </c>
      <c r="M162" s="443">
        <v>237.69315</v>
      </c>
      <c r="N162" s="444"/>
      <c r="O162" s="444"/>
      <c r="P162" s="444"/>
      <c r="Q162" s="444"/>
      <c r="R162" s="444"/>
      <c r="S162" s="444"/>
      <c r="T162" s="444"/>
      <c r="U162" s="444"/>
    </row>
    <row r="163" spans="2:21" ht="13.5" thickBot="1" x14ac:dyDescent="0.25">
      <c r="B163" s="424"/>
      <c r="C163" s="424"/>
      <c r="D163" s="424"/>
      <c r="E163" s="424"/>
      <c r="F163" s="424"/>
      <c r="G163" s="424"/>
      <c r="H163" s="424"/>
      <c r="I163" s="424"/>
      <c r="J163" s="424"/>
      <c r="K163" s="424"/>
      <c r="L163" s="424"/>
      <c r="M163" s="424"/>
      <c r="N163" s="424"/>
      <c r="O163" s="424"/>
      <c r="P163" s="424"/>
      <c r="Q163" s="424"/>
      <c r="R163" s="424"/>
      <c r="S163" s="424"/>
      <c r="T163" s="424"/>
      <c r="U163" s="424"/>
    </row>
    <row r="164" spans="2:21" ht="16.5" thickBot="1" x14ac:dyDescent="0.25">
      <c r="B164" s="668" t="s">
        <v>281</v>
      </c>
      <c r="C164" s="669"/>
      <c r="D164" s="669"/>
      <c r="E164" s="669"/>
      <c r="F164" s="669"/>
      <c r="G164" s="669"/>
      <c r="H164" s="669"/>
      <c r="I164" s="669"/>
      <c r="J164" s="669"/>
      <c r="K164" s="669"/>
      <c r="L164" s="669"/>
      <c r="M164" s="669"/>
      <c r="N164" s="669"/>
      <c r="O164" s="669"/>
      <c r="P164" s="669"/>
      <c r="Q164" s="669"/>
      <c r="R164" s="669"/>
      <c r="S164" s="669"/>
      <c r="T164" s="669"/>
      <c r="U164" s="670"/>
    </row>
    <row r="165" spans="2:21" ht="13.5" thickBot="1" x14ac:dyDescent="0.25">
      <c r="B165" s="439"/>
      <c r="C165" s="451">
        <v>0.5</v>
      </c>
      <c r="D165" s="432">
        <v>0.6</v>
      </c>
      <c r="E165" s="432">
        <v>0.7</v>
      </c>
      <c r="F165" s="432">
        <v>0.8</v>
      </c>
      <c r="G165" s="432">
        <v>0.9</v>
      </c>
      <c r="H165" s="433">
        <v>1</v>
      </c>
      <c r="I165" s="432">
        <v>1.1000000000000001</v>
      </c>
      <c r="J165" s="432">
        <v>1.2</v>
      </c>
      <c r="K165" s="432">
        <v>1.3</v>
      </c>
      <c r="L165" s="432">
        <v>1.4</v>
      </c>
      <c r="M165" s="432">
        <v>1.5</v>
      </c>
      <c r="N165" s="432">
        <v>1.6</v>
      </c>
      <c r="O165" s="432">
        <v>1.7</v>
      </c>
      <c r="P165" s="432">
        <v>1.8</v>
      </c>
      <c r="Q165" s="432">
        <v>1.9</v>
      </c>
      <c r="R165" s="432">
        <v>2</v>
      </c>
      <c r="S165" s="432">
        <v>2.1</v>
      </c>
      <c r="T165" s="432">
        <v>2.2000000000000002</v>
      </c>
      <c r="U165" s="434">
        <v>2.2999999999999998</v>
      </c>
    </row>
    <row r="166" spans="2:21" x14ac:dyDescent="0.2">
      <c r="B166" s="427">
        <v>0.5</v>
      </c>
      <c r="C166" s="440">
        <v>47.254049999999992</v>
      </c>
      <c r="D166" s="441">
        <v>51.878475000000002</v>
      </c>
      <c r="E166" s="441">
        <v>58.315950000000001</v>
      </c>
      <c r="F166" s="441">
        <v>64.753424999999993</v>
      </c>
      <c r="G166" s="441">
        <v>71.087625000000003</v>
      </c>
      <c r="H166" s="441">
        <v>77.525099999999995</v>
      </c>
      <c r="I166" s="441">
        <v>83.859300000000005</v>
      </c>
      <c r="J166" s="441">
        <v>90.285300000000021</v>
      </c>
      <c r="K166" s="441">
        <v>96.722774999999999</v>
      </c>
      <c r="L166" s="441">
        <v>103.05697500000001</v>
      </c>
      <c r="M166" s="441">
        <v>109.49445</v>
      </c>
      <c r="N166" s="441">
        <v>115.93192500000001</v>
      </c>
      <c r="O166" s="441">
        <v>122.266125</v>
      </c>
      <c r="P166" s="441">
        <v>128.70359999999999</v>
      </c>
      <c r="Q166" s="441">
        <v>135.0378</v>
      </c>
      <c r="R166" s="441">
        <v>141.46379999999999</v>
      </c>
      <c r="S166" s="441">
        <v>147.901275</v>
      </c>
      <c r="T166" s="441">
        <v>154.23547500000001</v>
      </c>
      <c r="U166" s="441">
        <v>160.67295000000001</v>
      </c>
    </row>
    <row r="167" spans="2:21" x14ac:dyDescent="0.2">
      <c r="B167" s="428">
        <v>0.6</v>
      </c>
      <c r="C167" s="442">
        <v>47.98845</v>
      </c>
      <c r="D167" s="443">
        <v>53.794800000000002</v>
      </c>
      <c r="E167" s="443">
        <v>60.530625000000001</v>
      </c>
      <c r="F167" s="443">
        <v>67.266449999999992</v>
      </c>
      <c r="G167" s="443">
        <v>73.899000000000001</v>
      </c>
      <c r="H167" s="443">
        <v>80.634824999999992</v>
      </c>
      <c r="I167" s="443">
        <v>87.370649999999998</v>
      </c>
      <c r="J167" s="443">
        <v>94.117949999999993</v>
      </c>
      <c r="K167" s="443">
        <v>100.75049999999999</v>
      </c>
      <c r="L167" s="443">
        <v>107.47484999999999</v>
      </c>
      <c r="M167" s="443">
        <v>114.22215000000001</v>
      </c>
      <c r="N167" s="443">
        <v>120.96944999999999</v>
      </c>
      <c r="O167" s="443">
        <v>127.60199999999999</v>
      </c>
      <c r="P167" s="443">
        <v>134.33782500000001</v>
      </c>
      <c r="Q167" s="443">
        <v>141.07364999999999</v>
      </c>
      <c r="R167" s="443">
        <v>147.80947499999999</v>
      </c>
      <c r="S167" s="443">
        <v>154.442025</v>
      </c>
      <c r="T167" s="443">
        <v>161.17785000000001</v>
      </c>
      <c r="U167" s="443">
        <v>167.91367500000001</v>
      </c>
    </row>
    <row r="168" spans="2:21" x14ac:dyDescent="0.2">
      <c r="B168" s="428">
        <v>0.7</v>
      </c>
      <c r="C168" s="442">
        <v>49.64085</v>
      </c>
      <c r="D168" s="443">
        <v>55.699649999999998</v>
      </c>
      <c r="E168" s="443">
        <v>62.733825000000003</v>
      </c>
      <c r="F168" s="443">
        <v>69.779475000000005</v>
      </c>
      <c r="G168" s="443">
        <v>76.81365000000001</v>
      </c>
      <c r="H168" s="443">
        <v>83.756025000000008</v>
      </c>
      <c r="I168" s="443">
        <v>90.801675000000003</v>
      </c>
      <c r="J168" s="443">
        <v>97.835850000000008</v>
      </c>
      <c r="K168" s="443">
        <v>104.87002500000001</v>
      </c>
      <c r="L168" s="443">
        <v>111.9042</v>
      </c>
      <c r="M168" s="443">
        <v>118.94985</v>
      </c>
      <c r="N168" s="443">
        <v>125.984025</v>
      </c>
      <c r="O168" s="443">
        <v>132.91492500000001</v>
      </c>
      <c r="P168" s="443">
        <v>139.97205000000002</v>
      </c>
      <c r="Q168" s="443">
        <v>146.99475000000001</v>
      </c>
      <c r="R168" s="443">
        <v>154.04040000000003</v>
      </c>
      <c r="S168" s="443">
        <v>161.07457500000004</v>
      </c>
      <c r="T168" s="443">
        <v>168.120225</v>
      </c>
      <c r="U168" s="443">
        <v>175.14292499999999</v>
      </c>
    </row>
    <row r="169" spans="2:21" x14ac:dyDescent="0.2">
      <c r="B169" s="428">
        <v>0.8</v>
      </c>
      <c r="C169" s="442">
        <v>50.271975000000005</v>
      </c>
      <c r="D169" s="443">
        <v>57.615974999999999</v>
      </c>
      <c r="E169" s="443">
        <v>64.94850000000001</v>
      </c>
      <c r="F169" s="443">
        <v>72.281025</v>
      </c>
      <c r="G169" s="443">
        <v>79.625025000000008</v>
      </c>
      <c r="H169" s="443">
        <v>86.969025000000016</v>
      </c>
      <c r="I169" s="443">
        <v>94.324500000000015</v>
      </c>
      <c r="J169" s="443">
        <v>101.65702500000002</v>
      </c>
      <c r="K169" s="443">
        <v>108.98955000000001</v>
      </c>
      <c r="L169" s="443">
        <v>116.32207500000001</v>
      </c>
      <c r="M169" s="443">
        <v>123.66607499999999</v>
      </c>
      <c r="N169" s="443">
        <v>131.02155000000002</v>
      </c>
      <c r="O169" s="443">
        <v>138.35407499999999</v>
      </c>
      <c r="P169" s="443">
        <v>145.6866</v>
      </c>
      <c r="Q169" s="443">
        <v>153.03060000000002</v>
      </c>
      <c r="R169" s="443">
        <v>160.37459999999999</v>
      </c>
      <c r="S169" s="443">
        <v>167.70712499999999</v>
      </c>
      <c r="T169" s="443">
        <v>174.94785000000002</v>
      </c>
      <c r="U169" s="443">
        <v>182.29185000000001</v>
      </c>
    </row>
    <row r="170" spans="2:21" x14ac:dyDescent="0.2">
      <c r="B170" s="428">
        <v>0.9</v>
      </c>
      <c r="C170" s="442">
        <v>51.878475000000002</v>
      </c>
      <c r="D170" s="443">
        <v>59.532300000000006</v>
      </c>
      <c r="E170" s="443">
        <v>67.163174999999995</v>
      </c>
      <c r="F170" s="443">
        <v>74.817000000000007</v>
      </c>
      <c r="G170" s="443">
        <v>82.447874999999996</v>
      </c>
      <c r="H170" s="443">
        <v>90.090225000000004</v>
      </c>
      <c r="I170" s="443">
        <v>97.732575000000011</v>
      </c>
      <c r="J170" s="443">
        <v>105.374925</v>
      </c>
      <c r="K170" s="443">
        <v>113.00579999999999</v>
      </c>
      <c r="L170" s="443">
        <v>120.7629</v>
      </c>
      <c r="M170" s="443">
        <v>128.39377500000001</v>
      </c>
      <c r="N170" s="443">
        <v>136.036125</v>
      </c>
      <c r="O170" s="443">
        <v>143.67847499999999</v>
      </c>
      <c r="P170" s="443">
        <v>151.32082500000001</v>
      </c>
      <c r="Q170" s="443">
        <v>158.96317500000001</v>
      </c>
      <c r="R170" s="443">
        <v>166.60552499999997</v>
      </c>
      <c r="S170" s="443">
        <v>174.23640000000003</v>
      </c>
      <c r="T170" s="443">
        <v>181.89022499999999</v>
      </c>
      <c r="U170" s="443">
        <v>189.53257500000001</v>
      </c>
    </row>
    <row r="171" spans="2:21" x14ac:dyDescent="0.2">
      <c r="B171" s="428">
        <v>1</v>
      </c>
      <c r="C171" s="442">
        <v>55.527525000000004</v>
      </c>
      <c r="D171" s="443">
        <v>63.892800000000001</v>
      </c>
      <c r="E171" s="443">
        <v>72.143325000000004</v>
      </c>
      <c r="F171" s="443">
        <v>78.86767500000002</v>
      </c>
      <c r="G171" s="443">
        <v>86.969025000000016</v>
      </c>
      <c r="H171" s="443">
        <v>95.070374999999984</v>
      </c>
      <c r="I171" s="443">
        <v>101.25539999999999</v>
      </c>
      <c r="J171" s="443">
        <v>109.1961</v>
      </c>
      <c r="K171" s="443">
        <v>117.148275</v>
      </c>
      <c r="L171" s="443">
        <v>125.07750000000001</v>
      </c>
      <c r="M171" s="443">
        <v>133.01820000000001</v>
      </c>
      <c r="N171" s="443">
        <v>141.07364999999999</v>
      </c>
      <c r="O171" s="443">
        <v>149.00287499999999</v>
      </c>
      <c r="P171" s="443">
        <v>156.95505</v>
      </c>
      <c r="Q171" s="443">
        <v>164.89574999999999</v>
      </c>
      <c r="R171" s="443">
        <v>172.83645000000004</v>
      </c>
      <c r="S171" s="443">
        <v>180.86895000000001</v>
      </c>
      <c r="T171" s="443">
        <v>188.83260000000004</v>
      </c>
      <c r="U171" s="443">
        <v>196.76182500000004</v>
      </c>
    </row>
    <row r="172" spans="2:21" x14ac:dyDescent="0.2">
      <c r="B172" s="428">
        <v>1.1000000000000001</v>
      </c>
      <c r="C172" s="442">
        <v>57.191400000000002</v>
      </c>
      <c r="D172" s="443">
        <v>65.889450000000011</v>
      </c>
      <c r="E172" s="443">
        <v>74.449799999999996</v>
      </c>
      <c r="F172" s="443">
        <v>81.438074999999998</v>
      </c>
      <c r="G172" s="443">
        <v>89.941050000000018</v>
      </c>
      <c r="H172" s="443">
        <v>98.352225000000004</v>
      </c>
      <c r="I172" s="443">
        <v>104.66347499999999</v>
      </c>
      <c r="J172" s="443">
        <v>112.91400000000002</v>
      </c>
      <c r="K172" s="443">
        <v>121.24485</v>
      </c>
      <c r="L172" s="443">
        <v>129.495375</v>
      </c>
      <c r="M172" s="443">
        <v>137.757375</v>
      </c>
      <c r="N172" s="443">
        <v>146.08822499999999</v>
      </c>
      <c r="O172" s="443">
        <v>154.33875</v>
      </c>
      <c r="P172" s="443">
        <v>162.58927499999999</v>
      </c>
      <c r="Q172" s="443">
        <v>170.92012500000004</v>
      </c>
      <c r="R172" s="443">
        <v>179.17064999999997</v>
      </c>
      <c r="S172" s="443">
        <v>187.40970000000002</v>
      </c>
      <c r="T172" s="443">
        <v>195.76349999999996</v>
      </c>
      <c r="U172" s="443">
        <v>204.014025</v>
      </c>
    </row>
    <row r="173" spans="2:21" x14ac:dyDescent="0.2">
      <c r="B173" s="428">
        <v>1.2</v>
      </c>
      <c r="C173" s="442">
        <v>58.878225</v>
      </c>
      <c r="D173" s="443">
        <v>67.748400000000004</v>
      </c>
      <c r="E173" s="443">
        <v>76.756275000000002</v>
      </c>
      <c r="F173" s="443">
        <v>83.985524999999996</v>
      </c>
      <c r="G173" s="443">
        <v>92.821275</v>
      </c>
      <c r="H173" s="443">
        <v>101.54227499999999</v>
      </c>
      <c r="I173" s="443">
        <v>108.1863</v>
      </c>
      <c r="J173" s="443">
        <v>116.74665000000002</v>
      </c>
      <c r="K173" s="443">
        <v>125.27257500000002</v>
      </c>
      <c r="L173" s="443">
        <v>133.924725</v>
      </c>
      <c r="M173" s="443">
        <v>142.46212500000001</v>
      </c>
      <c r="N173" s="443">
        <v>151.12574999999998</v>
      </c>
      <c r="O173" s="443">
        <v>159.66314999999997</v>
      </c>
      <c r="P173" s="443">
        <v>168.31530000000001</v>
      </c>
      <c r="Q173" s="443">
        <v>176.8527</v>
      </c>
      <c r="R173" s="443">
        <v>185.41305000000006</v>
      </c>
      <c r="S173" s="443">
        <v>194.0652</v>
      </c>
      <c r="T173" s="443">
        <v>202.59112500000001</v>
      </c>
      <c r="U173" s="443">
        <v>211.24327500000004</v>
      </c>
    </row>
    <row r="174" spans="2:21" x14ac:dyDescent="0.2">
      <c r="B174" s="428">
        <v>1.3</v>
      </c>
      <c r="C174" s="442">
        <v>60.542100000000005</v>
      </c>
      <c r="D174" s="443">
        <v>70.410600000000002</v>
      </c>
      <c r="E174" s="443">
        <v>79.820100000000011</v>
      </c>
      <c r="F174" s="443">
        <v>88.254225000000005</v>
      </c>
      <c r="G174" s="443">
        <v>97.560450000000003</v>
      </c>
      <c r="H174" s="443">
        <v>106.86667499999999</v>
      </c>
      <c r="I174" s="443">
        <v>111.61732499999999</v>
      </c>
      <c r="J174" s="443">
        <v>120.544875</v>
      </c>
      <c r="K174" s="443">
        <v>129.40357499999999</v>
      </c>
      <c r="L174" s="443">
        <v>138.35407499999999</v>
      </c>
      <c r="M174" s="443">
        <v>147.18982500000001</v>
      </c>
      <c r="N174" s="443">
        <v>156.15180000000001</v>
      </c>
      <c r="O174" s="443">
        <v>164.99902500000002</v>
      </c>
      <c r="P174" s="443">
        <v>173.94952500000002</v>
      </c>
      <c r="Q174" s="443">
        <v>182.79675</v>
      </c>
      <c r="R174" s="443">
        <v>191.73577499999999</v>
      </c>
      <c r="S174" s="443">
        <v>200.58300000000003</v>
      </c>
      <c r="T174" s="443">
        <v>209.54497500000002</v>
      </c>
      <c r="U174" s="443">
        <v>218.48400000000001</v>
      </c>
    </row>
    <row r="175" spans="2:21" x14ac:dyDescent="0.2">
      <c r="B175" s="428">
        <v>1.4</v>
      </c>
      <c r="C175" s="442">
        <v>62.217449999999999</v>
      </c>
      <c r="D175" s="443">
        <v>72.418725000000009</v>
      </c>
      <c r="E175" s="443">
        <v>82.138049999999993</v>
      </c>
      <c r="F175" s="443">
        <v>90.973800000000011</v>
      </c>
      <c r="G175" s="443">
        <v>100.49805000000001</v>
      </c>
      <c r="H175" s="443">
        <v>107.99122499999999</v>
      </c>
      <c r="I175" s="443">
        <v>115.128675</v>
      </c>
      <c r="J175" s="443">
        <v>124.285725</v>
      </c>
      <c r="K175" s="443">
        <v>133.5231</v>
      </c>
      <c r="L175" s="443">
        <v>142.66867500000001</v>
      </c>
      <c r="M175" s="443">
        <v>151.92900000000003</v>
      </c>
      <c r="N175" s="443">
        <v>161.17785000000001</v>
      </c>
      <c r="O175" s="443">
        <v>170.32342500000001</v>
      </c>
      <c r="P175" s="443">
        <v>179.57227500000002</v>
      </c>
      <c r="Q175" s="443">
        <v>188.83260000000004</v>
      </c>
      <c r="R175" s="443">
        <v>197.9667</v>
      </c>
      <c r="S175" s="443">
        <v>207.227025</v>
      </c>
      <c r="T175" s="443">
        <v>216.475875</v>
      </c>
      <c r="U175" s="443">
        <v>225.62145000000001</v>
      </c>
    </row>
    <row r="176" spans="2:21" x14ac:dyDescent="0.2">
      <c r="B176" s="428">
        <v>1.5</v>
      </c>
      <c r="C176" s="442">
        <v>63.789525000000005</v>
      </c>
      <c r="D176" s="443">
        <v>73.715399999999988</v>
      </c>
      <c r="E176" s="443">
        <v>83.652750000000026</v>
      </c>
      <c r="F176" s="443">
        <v>93.590100000000007</v>
      </c>
      <c r="G176" s="443">
        <v>101.427525</v>
      </c>
      <c r="H176" s="443">
        <v>111.1698</v>
      </c>
      <c r="I176" s="443">
        <v>118.53675000000001</v>
      </c>
      <c r="J176" s="443">
        <v>128.09542500000001</v>
      </c>
      <c r="K176" s="443">
        <v>137.55082500000003</v>
      </c>
      <c r="L176" s="443">
        <v>147.1095</v>
      </c>
      <c r="M176" s="443">
        <v>156.65670000000003</v>
      </c>
      <c r="N176" s="443">
        <v>166.2039</v>
      </c>
      <c r="O176" s="443">
        <v>175.73962499999999</v>
      </c>
      <c r="P176" s="443">
        <v>185.20650000000003</v>
      </c>
      <c r="Q176" s="443">
        <v>194.75369999999998</v>
      </c>
      <c r="R176" s="443">
        <v>204.31237500000003</v>
      </c>
      <c r="S176" s="443">
        <v>213.85957500000001</v>
      </c>
      <c r="T176" s="443">
        <v>223.32645000000002</v>
      </c>
      <c r="U176" s="443">
        <v>232.87365</v>
      </c>
    </row>
    <row r="177" spans="2:21" x14ac:dyDescent="0.2">
      <c r="B177" s="428">
        <v>1.6</v>
      </c>
      <c r="C177" s="442">
        <v>65.453399999999988</v>
      </c>
      <c r="D177" s="443">
        <v>75.712050000000005</v>
      </c>
      <c r="E177" s="443">
        <v>85.959225000000004</v>
      </c>
      <c r="F177" s="443">
        <v>96.206400000000002</v>
      </c>
      <c r="G177" s="443">
        <v>104.39955</v>
      </c>
      <c r="H177" s="443">
        <v>114.46312500000002</v>
      </c>
      <c r="I177" s="443">
        <v>121.9563</v>
      </c>
      <c r="J177" s="443">
        <v>131.81332500000002</v>
      </c>
      <c r="K177" s="443">
        <v>141.67034999999998</v>
      </c>
      <c r="L177" s="443">
        <v>151.52737500000003</v>
      </c>
      <c r="M177" s="443">
        <v>161.37292500000001</v>
      </c>
      <c r="N177" s="443">
        <v>171.24142499999999</v>
      </c>
      <c r="O177" s="443">
        <v>181.086975</v>
      </c>
      <c r="P177" s="443">
        <v>190.94400000000005</v>
      </c>
      <c r="Q177" s="443">
        <v>200.69774999999998</v>
      </c>
      <c r="R177" s="443">
        <v>210.54329999999999</v>
      </c>
      <c r="S177" s="443">
        <v>220.40032499999998</v>
      </c>
      <c r="T177" s="443">
        <v>230.25735</v>
      </c>
      <c r="U177" s="443">
        <v>240.10290000000001</v>
      </c>
    </row>
    <row r="178" spans="2:21" x14ac:dyDescent="0.2">
      <c r="B178" s="428">
        <v>1.7</v>
      </c>
      <c r="C178" s="442">
        <v>65.843550000000008</v>
      </c>
      <c r="D178" s="443">
        <v>77.697224999999989</v>
      </c>
      <c r="E178" s="443">
        <v>88.254225000000005</v>
      </c>
      <c r="F178" s="443">
        <v>96.917849999999987</v>
      </c>
      <c r="G178" s="443">
        <v>107.26830000000001</v>
      </c>
      <c r="H178" s="443">
        <v>117.630225</v>
      </c>
      <c r="I178" s="443">
        <v>125.47912499999998</v>
      </c>
      <c r="J178" s="443">
        <v>135.6345</v>
      </c>
      <c r="K178" s="443">
        <v>145.78987499999999</v>
      </c>
      <c r="L178" s="443">
        <v>155.95672500000001</v>
      </c>
      <c r="M178" s="443">
        <v>166.1121</v>
      </c>
      <c r="N178" s="443">
        <v>176.25600000000003</v>
      </c>
      <c r="O178" s="443">
        <v>186.41137499999999</v>
      </c>
      <c r="P178" s="443">
        <v>196.56675000000004</v>
      </c>
      <c r="Q178" s="443">
        <v>206.72212500000003</v>
      </c>
      <c r="R178" s="443">
        <v>216.8775</v>
      </c>
      <c r="S178" s="443">
        <v>227.03287500000002</v>
      </c>
      <c r="T178" s="443">
        <v>237.17677500000002</v>
      </c>
      <c r="U178" s="443">
        <v>247.343625</v>
      </c>
    </row>
    <row r="179" spans="2:21" x14ac:dyDescent="0.2">
      <c r="B179" s="428">
        <v>1.8</v>
      </c>
      <c r="C179" s="442">
        <v>67.484475000000003</v>
      </c>
      <c r="D179" s="443">
        <v>78.144750000000002</v>
      </c>
      <c r="E179" s="443">
        <v>88.805025000000001</v>
      </c>
      <c r="F179" s="443">
        <v>99.476775000000004</v>
      </c>
      <c r="G179" s="443">
        <v>110.14852500000001</v>
      </c>
      <c r="H179" s="443">
        <v>120.80880000000002</v>
      </c>
      <c r="I179" s="443">
        <v>128.898675</v>
      </c>
      <c r="J179" s="443">
        <v>139.35239999999999</v>
      </c>
      <c r="K179" s="443">
        <v>149.92087500000002</v>
      </c>
      <c r="L179" s="443">
        <v>160.37459999999999</v>
      </c>
      <c r="M179" s="443">
        <v>170.81685000000004</v>
      </c>
      <c r="N179" s="443">
        <v>181.28204999999997</v>
      </c>
      <c r="O179" s="443">
        <v>191.73577499999999</v>
      </c>
      <c r="P179" s="443">
        <v>202.20097500000003</v>
      </c>
      <c r="Q179" s="443">
        <v>212.65469999999999</v>
      </c>
      <c r="R179" s="443">
        <v>223.10842500000004</v>
      </c>
      <c r="S179" s="443">
        <v>233.57362500000005</v>
      </c>
      <c r="T179" s="443">
        <v>244.11914999999999</v>
      </c>
      <c r="U179" s="443">
        <v>254.58435000000003</v>
      </c>
    </row>
    <row r="180" spans="2:21" x14ac:dyDescent="0.2">
      <c r="B180" s="428">
        <v>1.9</v>
      </c>
      <c r="C180" s="442">
        <v>69.022125000000003</v>
      </c>
      <c r="D180" s="443">
        <v>80.095500000000015</v>
      </c>
      <c r="E180" s="443">
        <v>91.065600000000018</v>
      </c>
      <c r="F180" s="443">
        <v>102.04717500000001</v>
      </c>
      <c r="G180" s="443">
        <v>113.01727499999998</v>
      </c>
      <c r="H180" s="443">
        <v>124.10212500000002</v>
      </c>
      <c r="I180" s="443">
        <v>132.42150000000004</v>
      </c>
      <c r="J180" s="443">
        <v>143.173575</v>
      </c>
      <c r="K180" s="443">
        <v>153.93712500000001</v>
      </c>
      <c r="L180" s="443">
        <v>164.6892</v>
      </c>
      <c r="M180" s="443">
        <v>175.54454999999996</v>
      </c>
      <c r="N180" s="443">
        <v>186.30810000000002</v>
      </c>
      <c r="O180" s="443">
        <v>197.07165000000001</v>
      </c>
      <c r="P180" s="443">
        <v>207.83520000000004</v>
      </c>
      <c r="Q180" s="443">
        <v>218.67907500000001</v>
      </c>
      <c r="R180" s="443">
        <v>229.44262499999996</v>
      </c>
      <c r="S180" s="443">
        <v>240.20617500000003</v>
      </c>
      <c r="T180" s="443">
        <v>250.96972499999998</v>
      </c>
      <c r="U180" s="443">
        <v>261.72180000000003</v>
      </c>
    </row>
    <row r="181" spans="2:21" x14ac:dyDescent="0.2">
      <c r="B181" s="428">
        <v>2</v>
      </c>
      <c r="C181" s="442">
        <v>69.802424999999999</v>
      </c>
      <c r="D181" s="443">
        <v>80.439750000000004</v>
      </c>
      <c r="E181" s="443">
        <v>91.501649999999998</v>
      </c>
      <c r="F181" s="443">
        <v>102.56354999999999</v>
      </c>
      <c r="G181" s="443">
        <v>113.71724999999999</v>
      </c>
      <c r="H181" s="443">
        <v>124.77914999999999</v>
      </c>
      <c r="I181" s="443">
        <v>135.82957500000001</v>
      </c>
      <c r="J181" s="443">
        <v>146.99475000000001</v>
      </c>
      <c r="K181" s="443">
        <v>158.05665000000002</v>
      </c>
      <c r="L181" s="443">
        <v>169.10707500000001</v>
      </c>
      <c r="M181" s="443">
        <v>180.27224999999999</v>
      </c>
      <c r="N181" s="443">
        <v>191.33414999999999</v>
      </c>
      <c r="O181" s="443">
        <v>202.39604999999997</v>
      </c>
      <c r="P181" s="443">
        <v>213.56122500000004</v>
      </c>
      <c r="Q181" s="443">
        <v>224.62312500000002</v>
      </c>
      <c r="R181" s="443">
        <v>235.685025</v>
      </c>
      <c r="S181" s="443">
        <v>246.83872500000004</v>
      </c>
      <c r="T181" s="443">
        <v>257.90062499999999</v>
      </c>
      <c r="U181" s="443">
        <v>268.96252499999997</v>
      </c>
    </row>
    <row r="182" spans="2:21" x14ac:dyDescent="0.2">
      <c r="B182" s="428">
        <v>2.1</v>
      </c>
      <c r="C182" s="442">
        <v>70.89255</v>
      </c>
      <c r="D182" s="443">
        <v>82.241324999999989</v>
      </c>
      <c r="E182" s="443">
        <v>93.716325000000012</v>
      </c>
      <c r="F182" s="443">
        <v>105.07657500000001</v>
      </c>
      <c r="G182" s="443">
        <v>116.52862499999999</v>
      </c>
      <c r="H182" s="443">
        <v>127.90035</v>
      </c>
      <c r="I182" s="443">
        <v>139.35239999999999</v>
      </c>
      <c r="J182" s="443">
        <v>150.71265</v>
      </c>
      <c r="K182" s="443">
        <v>162.18765000000002</v>
      </c>
      <c r="L182" s="443">
        <v>173.53642500000001</v>
      </c>
      <c r="M182" s="443">
        <v>184.89667499999999</v>
      </c>
      <c r="N182" s="443">
        <v>196.36020000000002</v>
      </c>
      <c r="O182" s="443">
        <v>207.72045000000003</v>
      </c>
      <c r="P182" s="443">
        <v>219.183975</v>
      </c>
      <c r="Q182" s="443">
        <v>230.54422499999998</v>
      </c>
      <c r="R182" s="443">
        <v>242.00774999999999</v>
      </c>
      <c r="S182" s="443">
        <v>253.36800000000005</v>
      </c>
      <c r="T182" s="443">
        <v>264.831525</v>
      </c>
      <c r="U182" s="443">
        <v>276.19177500000001</v>
      </c>
    </row>
    <row r="183" spans="2:21" x14ac:dyDescent="0.2">
      <c r="B183" s="428">
        <v>2.2000000000000002</v>
      </c>
      <c r="C183" s="442">
        <v>72.487574999999993</v>
      </c>
      <c r="D183" s="443">
        <v>84.157650000000004</v>
      </c>
      <c r="E183" s="443">
        <v>95.930999999999997</v>
      </c>
      <c r="F183" s="443">
        <v>107.5896</v>
      </c>
      <c r="G183" s="443">
        <v>119.35147500000001</v>
      </c>
      <c r="H183" s="443">
        <v>131.11335</v>
      </c>
      <c r="I183" s="443">
        <v>142.77195</v>
      </c>
      <c r="J183" s="443">
        <v>154.53382499999998</v>
      </c>
      <c r="K183" s="443">
        <v>166.2039</v>
      </c>
      <c r="L183" s="443">
        <v>177.96577500000001</v>
      </c>
      <c r="M183" s="443">
        <v>189.62437499999999</v>
      </c>
      <c r="N183" s="443">
        <v>201.39772499999998</v>
      </c>
      <c r="O183" s="443">
        <v>213.15960000000001</v>
      </c>
      <c r="P183" s="443">
        <v>224.81819999999999</v>
      </c>
      <c r="Q183" s="443">
        <v>236.59155000000001</v>
      </c>
      <c r="R183" s="443">
        <v>248.25015000000005</v>
      </c>
      <c r="S183" s="443">
        <v>260.00055000000003</v>
      </c>
      <c r="T183" s="443">
        <v>271.67062500000003</v>
      </c>
      <c r="U183" s="443">
        <v>283.4325</v>
      </c>
    </row>
    <row r="184" spans="2:21" x14ac:dyDescent="0.2">
      <c r="B184" s="428">
        <v>2.2999999999999998</v>
      </c>
      <c r="C184" s="442">
        <v>74.002274999999997</v>
      </c>
      <c r="D184" s="443">
        <v>86.0625</v>
      </c>
      <c r="E184" s="443">
        <v>98.134200000000007</v>
      </c>
      <c r="F184" s="443">
        <v>110.194425</v>
      </c>
      <c r="G184" s="443">
        <v>122.16284999999999</v>
      </c>
      <c r="H184" s="443">
        <v>134.23455000000001</v>
      </c>
      <c r="I184" s="443">
        <v>146.2833</v>
      </c>
      <c r="J184" s="443">
        <v>158.26319999999998</v>
      </c>
      <c r="K184" s="443">
        <v>170.32342500000001</v>
      </c>
      <c r="L184" s="443">
        <v>182.39512500000001</v>
      </c>
      <c r="M184" s="443">
        <v>194.35207500000004</v>
      </c>
      <c r="N184" s="443">
        <v>206.42377499999998</v>
      </c>
      <c r="O184" s="443">
        <v>218.48400000000001</v>
      </c>
      <c r="P184" s="443">
        <v>230.45242500000001</v>
      </c>
      <c r="Q184" s="443">
        <v>242.51265000000004</v>
      </c>
      <c r="R184" s="443">
        <v>254.58435000000003</v>
      </c>
      <c r="S184" s="443">
        <v>266.552775</v>
      </c>
      <c r="T184" s="443">
        <v>278.60152500000004</v>
      </c>
      <c r="U184" s="443">
        <v>290.68470000000002</v>
      </c>
    </row>
    <row r="185" spans="2:21" x14ac:dyDescent="0.2">
      <c r="B185" s="428">
        <v>2.4</v>
      </c>
      <c r="C185" s="442">
        <v>75.608775000000009</v>
      </c>
      <c r="D185" s="443">
        <v>87.967349999999996</v>
      </c>
      <c r="E185" s="443">
        <v>100.34887499999999</v>
      </c>
      <c r="F185" s="443">
        <v>112.71892500000001</v>
      </c>
      <c r="G185" s="443">
        <v>124.98570000000001</v>
      </c>
      <c r="H185" s="443">
        <v>137.34427500000001</v>
      </c>
      <c r="I185" s="443">
        <v>149.714325</v>
      </c>
      <c r="J185" s="443">
        <v>162.08437499999999</v>
      </c>
      <c r="K185" s="443">
        <v>174.44295</v>
      </c>
      <c r="L185" s="443">
        <v>186.70972500000002</v>
      </c>
      <c r="M185" s="443">
        <v>199.07977500000001</v>
      </c>
      <c r="N185" s="443">
        <v>211.449825</v>
      </c>
      <c r="O185" s="443">
        <v>223.81987500000002</v>
      </c>
      <c r="P185" s="443">
        <v>236.18992500000002</v>
      </c>
      <c r="Q185" s="443">
        <v>248.44522499999999</v>
      </c>
      <c r="R185" s="443">
        <v>260.81527499999999</v>
      </c>
      <c r="S185" s="443">
        <v>273.18532499999998</v>
      </c>
      <c r="T185" s="443">
        <v>285.55537500000003</v>
      </c>
      <c r="U185" s="443">
        <v>297.91395</v>
      </c>
    </row>
    <row r="186" spans="2:21" x14ac:dyDescent="0.2">
      <c r="B186" s="428">
        <v>2.5</v>
      </c>
      <c r="C186" s="442">
        <v>77.21527500000002</v>
      </c>
      <c r="D186" s="443">
        <v>89.895150000000001</v>
      </c>
      <c r="E186" s="443">
        <v>102.56354999999999</v>
      </c>
      <c r="F186" s="443">
        <v>115.22047499999999</v>
      </c>
      <c r="G186" s="443">
        <v>127.90035</v>
      </c>
      <c r="H186" s="443">
        <v>140.557275</v>
      </c>
      <c r="I186" s="443">
        <v>153.13387499999999</v>
      </c>
      <c r="J186" s="443">
        <v>165.79079999999999</v>
      </c>
      <c r="K186" s="443">
        <v>178.45920000000004</v>
      </c>
      <c r="L186" s="443">
        <v>191.13907500000005</v>
      </c>
      <c r="M186" s="443">
        <v>203.81895</v>
      </c>
      <c r="N186" s="443">
        <v>216.475875</v>
      </c>
      <c r="O186" s="443">
        <v>229.13280000000003</v>
      </c>
      <c r="P186" s="443">
        <v>241.81267499999996</v>
      </c>
      <c r="Q186" s="443">
        <v>254.48107500000003</v>
      </c>
      <c r="R186" s="443">
        <v>267.149475</v>
      </c>
      <c r="S186" s="443">
        <v>279.81787500000002</v>
      </c>
      <c r="T186" s="443">
        <v>292.38300000000004</v>
      </c>
      <c r="U186" s="443">
        <v>305.06287500000002</v>
      </c>
    </row>
    <row r="187" spans="2:21" x14ac:dyDescent="0.2">
      <c r="B187" s="428">
        <v>2.6</v>
      </c>
      <c r="C187" s="442">
        <v>78.833250000000007</v>
      </c>
      <c r="D187" s="443">
        <v>91.788524999999993</v>
      </c>
      <c r="E187" s="443">
        <v>104.76675</v>
      </c>
      <c r="F187" s="443">
        <v>117.73350000000001</v>
      </c>
      <c r="G187" s="443">
        <v>130.711725</v>
      </c>
      <c r="H187" s="443">
        <v>143.67847499999999</v>
      </c>
      <c r="I187" s="443">
        <v>156.65670000000003</v>
      </c>
      <c r="J187" s="443">
        <v>169.62345000000002</v>
      </c>
      <c r="K187" s="443">
        <v>182.59019999999998</v>
      </c>
      <c r="L187" s="443">
        <v>195.56842500000002</v>
      </c>
      <c r="M187" s="443">
        <v>208.53517499999998</v>
      </c>
      <c r="N187" s="443">
        <v>221.501925</v>
      </c>
      <c r="O187" s="443">
        <v>234.48015000000001</v>
      </c>
      <c r="P187" s="443">
        <v>247.44689999999997</v>
      </c>
      <c r="Q187" s="443">
        <v>260.41365000000002</v>
      </c>
      <c r="R187" s="443">
        <v>273.38040000000001</v>
      </c>
      <c r="S187" s="443">
        <v>286.34715</v>
      </c>
      <c r="T187" s="443">
        <v>299.32537500000001</v>
      </c>
      <c r="U187" s="443">
        <v>312.29212499999994</v>
      </c>
    </row>
    <row r="188" spans="2:21" x14ac:dyDescent="0.2">
      <c r="B188" s="428">
        <v>2.7</v>
      </c>
      <c r="C188" s="442">
        <v>80.439750000000004</v>
      </c>
      <c r="D188" s="443">
        <v>93.716325000000012</v>
      </c>
      <c r="E188" s="443">
        <v>106.98142500000002</v>
      </c>
      <c r="F188" s="443">
        <v>120.25799999999998</v>
      </c>
      <c r="G188" s="443">
        <v>133.5231</v>
      </c>
      <c r="H188" s="443">
        <v>146.79967500000001</v>
      </c>
      <c r="I188" s="443">
        <v>160.06477500000003</v>
      </c>
      <c r="J188" s="443">
        <v>173.44462499999997</v>
      </c>
      <c r="K188" s="443">
        <v>186.70972500000002</v>
      </c>
      <c r="L188" s="443">
        <v>199.98630000000003</v>
      </c>
      <c r="M188" s="443">
        <v>213.26287500000001</v>
      </c>
      <c r="N188" s="444"/>
      <c r="O188" s="444"/>
      <c r="P188" s="444"/>
      <c r="Q188" s="444"/>
      <c r="R188" s="444"/>
      <c r="S188" s="444"/>
      <c r="T188" s="444"/>
      <c r="U188" s="444"/>
    </row>
    <row r="189" spans="2:21" x14ac:dyDescent="0.2">
      <c r="B189" s="428">
        <v>2.8</v>
      </c>
      <c r="C189" s="442">
        <v>81.942975000000018</v>
      </c>
      <c r="D189" s="443">
        <v>95.621174999999994</v>
      </c>
      <c r="E189" s="443">
        <v>109.1961</v>
      </c>
      <c r="F189" s="443">
        <v>122.77102499999999</v>
      </c>
      <c r="G189" s="443">
        <v>136.334475</v>
      </c>
      <c r="H189" s="443">
        <v>150.02415000000002</v>
      </c>
      <c r="I189" s="443">
        <v>163.58760000000001</v>
      </c>
      <c r="J189" s="443">
        <v>177.16252499999999</v>
      </c>
      <c r="K189" s="443">
        <v>190.73745000000002</v>
      </c>
      <c r="L189" s="443">
        <v>204.40417500000001</v>
      </c>
      <c r="M189" s="443">
        <v>217.97910000000002</v>
      </c>
      <c r="N189" s="444"/>
      <c r="O189" s="444"/>
      <c r="P189" s="444"/>
      <c r="Q189" s="444"/>
      <c r="R189" s="444"/>
      <c r="S189" s="444"/>
      <c r="T189" s="444"/>
      <c r="U189" s="444"/>
    </row>
    <row r="190" spans="2:21" x14ac:dyDescent="0.2">
      <c r="B190" s="428">
        <v>2.9</v>
      </c>
      <c r="C190" s="442">
        <v>83.549475000000015</v>
      </c>
      <c r="D190" s="443">
        <v>97.434224999999998</v>
      </c>
      <c r="E190" s="443">
        <v>111.3993</v>
      </c>
      <c r="F190" s="443">
        <v>125.27257500000002</v>
      </c>
      <c r="G190" s="443">
        <v>139.24912500000002</v>
      </c>
      <c r="H190" s="443">
        <v>153.13387499999999</v>
      </c>
      <c r="I190" s="443">
        <v>167.00715</v>
      </c>
      <c r="J190" s="443">
        <v>180.99517500000002</v>
      </c>
      <c r="K190" s="443">
        <v>194.85697500000001</v>
      </c>
      <c r="L190" s="443">
        <v>208.73025000000001</v>
      </c>
      <c r="M190" s="443">
        <v>222.70680000000002</v>
      </c>
      <c r="N190" s="444"/>
      <c r="O190" s="444"/>
      <c r="P190" s="444"/>
      <c r="Q190" s="444"/>
      <c r="R190" s="444"/>
      <c r="S190" s="444"/>
      <c r="T190" s="444"/>
      <c r="U190" s="444"/>
    </row>
    <row r="191" spans="2:21" x14ac:dyDescent="0.2">
      <c r="B191" s="428">
        <v>3</v>
      </c>
      <c r="C191" s="442">
        <v>85.155974999999998</v>
      </c>
      <c r="D191" s="443">
        <v>99.339075000000008</v>
      </c>
      <c r="E191" s="443">
        <v>113.61397500000001</v>
      </c>
      <c r="F191" s="443">
        <v>127.79707500000001</v>
      </c>
      <c r="G191" s="443">
        <v>142.07197500000001</v>
      </c>
      <c r="H191" s="443">
        <v>156.24359999999999</v>
      </c>
      <c r="I191" s="443">
        <v>170.52997500000004</v>
      </c>
      <c r="J191" s="443">
        <v>184.70159999999998</v>
      </c>
      <c r="K191" s="443">
        <v>198.97650000000002</v>
      </c>
      <c r="L191" s="443">
        <v>213.15960000000001</v>
      </c>
      <c r="M191" s="443">
        <v>227.423025</v>
      </c>
      <c r="N191" s="444"/>
      <c r="O191" s="444"/>
      <c r="P191" s="444"/>
      <c r="Q191" s="444"/>
      <c r="R191" s="444"/>
      <c r="S191" s="444"/>
      <c r="T191" s="444"/>
      <c r="U191" s="444"/>
    </row>
    <row r="192" spans="2:21" x14ac:dyDescent="0.2">
      <c r="B192" s="428">
        <v>3.1</v>
      </c>
      <c r="C192" s="442">
        <v>86.773950000000013</v>
      </c>
      <c r="D192" s="443">
        <v>101.25539999999999</v>
      </c>
      <c r="E192" s="443">
        <v>115.82865</v>
      </c>
      <c r="F192" s="443">
        <v>130.29862500000002</v>
      </c>
      <c r="G192" s="443">
        <v>144.89482500000003</v>
      </c>
      <c r="H192" s="443">
        <v>159.46807500000003</v>
      </c>
      <c r="I192" s="443">
        <v>173.94952500000002</v>
      </c>
      <c r="J192" s="443">
        <v>188.522775</v>
      </c>
      <c r="K192" s="443">
        <v>202.99275</v>
      </c>
      <c r="L192" s="443">
        <v>217.57747500000005</v>
      </c>
      <c r="M192" s="443">
        <v>232.16219999999998</v>
      </c>
      <c r="N192" s="444"/>
      <c r="O192" s="444"/>
      <c r="P192" s="444"/>
      <c r="Q192" s="444"/>
      <c r="R192" s="444"/>
      <c r="S192" s="444"/>
      <c r="T192" s="444"/>
      <c r="U192" s="444"/>
    </row>
    <row r="193" spans="2:21" x14ac:dyDescent="0.2">
      <c r="B193" s="428">
        <v>3.2</v>
      </c>
      <c r="C193" s="442">
        <v>88.277175000000028</v>
      </c>
      <c r="D193" s="443">
        <v>103.16025000000002</v>
      </c>
      <c r="E193" s="443">
        <v>118.04332500000001</v>
      </c>
      <c r="F193" s="443">
        <v>132.91492500000001</v>
      </c>
      <c r="G193" s="443">
        <v>147.70620000000002</v>
      </c>
      <c r="H193" s="443">
        <v>162.58927499999999</v>
      </c>
      <c r="I193" s="443">
        <v>177.46087500000002</v>
      </c>
      <c r="J193" s="443">
        <v>192.25215000000003</v>
      </c>
      <c r="K193" s="443">
        <v>207.13522499999999</v>
      </c>
      <c r="L193" s="443">
        <v>221.99535</v>
      </c>
      <c r="M193" s="443">
        <v>236.78662500000002</v>
      </c>
      <c r="N193" s="444"/>
      <c r="O193" s="444"/>
      <c r="P193" s="444"/>
      <c r="Q193" s="444"/>
      <c r="R193" s="444"/>
      <c r="S193" s="444"/>
      <c r="T193" s="444"/>
      <c r="U193" s="444"/>
    </row>
    <row r="194" spans="2:21" x14ac:dyDescent="0.2">
      <c r="B194" s="428">
        <v>3.3</v>
      </c>
      <c r="C194" s="442">
        <v>89.895150000000001</v>
      </c>
      <c r="D194" s="443">
        <v>105.07657500000001</v>
      </c>
      <c r="E194" s="443">
        <v>120.25799999999998</v>
      </c>
      <c r="F194" s="443">
        <v>135.439425</v>
      </c>
      <c r="G194" s="443">
        <v>150.51757500000002</v>
      </c>
      <c r="H194" s="443">
        <v>165.69900000000001</v>
      </c>
      <c r="I194" s="443">
        <v>180.86895000000001</v>
      </c>
      <c r="J194" s="443">
        <v>196.07332500000001</v>
      </c>
      <c r="K194" s="443">
        <v>211.24327500000004</v>
      </c>
      <c r="L194" s="443">
        <v>226.43617500000002</v>
      </c>
      <c r="M194" s="443">
        <v>241.51432500000001</v>
      </c>
      <c r="N194" s="444"/>
      <c r="O194" s="444"/>
      <c r="P194" s="444"/>
      <c r="Q194" s="444"/>
      <c r="R194" s="444"/>
      <c r="S194" s="444"/>
      <c r="T194" s="444"/>
      <c r="U194" s="444"/>
    </row>
    <row r="195" spans="2:21" x14ac:dyDescent="0.2">
      <c r="B195" s="428">
        <v>3.4</v>
      </c>
      <c r="C195" s="442">
        <v>91.501649999999998</v>
      </c>
      <c r="D195" s="443">
        <v>106.98142500000002</v>
      </c>
      <c r="E195" s="443">
        <v>122.46120000000002</v>
      </c>
      <c r="F195" s="443">
        <v>137.95245</v>
      </c>
      <c r="G195" s="443">
        <v>153.43222500000002</v>
      </c>
      <c r="H195" s="443">
        <v>168.91199999999998</v>
      </c>
      <c r="I195" s="443">
        <v>184.40325000000001</v>
      </c>
      <c r="J195" s="443">
        <v>199.79122500000003</v>
      </c>
      <c r="K195" s="443">
        <v>215.27100000000002</v>
      </c>
      <c r="L195" s="443">
        <v>230.73930000000001</v>
      </c>
      <c r="M195" s="443">
        <v>246.23054999999999</v>
      </c>
      <c r="N195" s="444"/>
      <c r="O195" s="444"/>
      <c r="P195" s="444"/>
      <c r="Q195" s="444"/>
      <c r="R195" s="444"/>
      <c r="S195" s="444"/>
      <c r="T195" s="444"/>
      <c r="U195" s="444"/>
    </row>
    <row r="196" spans="2:21" x14ac:dyDescent="0.2">
      <c r="B196" s="428">
        <v>3.5</v>
      </c>
      <c r="C196" s="442">
        <v>93.108149999999995</v>
      </c>
      <c r="D196" s="443">
        <v>108.886275</v>
      </c>
      <c r="E196" s="443">
        <v>124.67587500000002</v>
      </c>
      <c r="F196" s="443">
        <v>140.465475</v>
      </c>
      <c r="G196" s="443">
        <v>156.24359999999999</v>
      </c>
      <c r="H196" s="443">
        <v>172.03320000000002</v>
      </c>
      <c r="I196" s="443">
        <v>187.8228</v>
      </c>
      <c r="J196" s="443">
        <v>203.60092500000002</v>
      </c>
      <c r="K196" s="443">
        <v>219.390525</v>
      </c>
      <c r="L196" s="443">
        <v>235.16864999999999</v>
      </c>
      <c r="M196" s="443">
        <v>250.96972499999998</v>
      </c>
      <c r="N196" s="444"/>
      <c r="O196" s="444"/>
      <c r="P196" s="444"/>
      <c r="Q196" s="444"/>
      <c r="R196" s="444"/>
      <c r="S196" s="444"/>
      <c r="T196" s="444"/>
      <c r="U196" s="444"/>
    </row>
    <row r="197" spans="2:21" x14ac:dyDescent="0.2">
      <c r="B197" s="428">
        <v>3.6</v>
      </c>
      <c r="C197" s="442">
        <v>94.611374999999995</v>
      </c>
      <c r="D197" s="443">
        <v>110.79112499999999</v>
      </c>
      <c r="E197" s="443">
        <v>126.89055000000002</v>
      </c>
      <c r="F197" s="443">
        <v>142.96702500000001</v>
      </c>
      <c r="G197" s="443">
        <v>159.06645</v>
      </c>
      <c r="H197" s="443">
        <v>175.14292499999999</v>
      </c>
      <c r="I197" s="443">
        <v>191.230875</v>
      </c>
      <c r="J197" s="443">
        <v>207.4221</v>
      </c>
      <c r="K197" s="443">
        <v>223.52152500000003</v>
      </c>
      <c r="L197" s="443">
        <v>239.59800000000001</v>
      </c>
      <c r="M197" s="443">
        <v>255.69742500000004</v>
      </c>
      <c r="N197" s="444"/>
      <c r="O197" s="444"/>
      <c r="P197" s="444"/>
      <c r="Q197" s="444"/>
      <c r="R197" s="444"/>
      <c r="S197" s="444"/>
      <c r="T197" s="444"/>
      <c r="U197" s="444"/>
    </row>
    <row r="198" spans="2:21" x14ac:dyDescent="0.2">
      <c r="B198" s="428">
        <v>3.7</v>
      </c>
      <c r="C198" s="442">
        <v>96.217874999999992</v>
      </c>
      <c r="D198" s="443">
        <v>112.71892500000001</v>
      </c>
      <c r="E198" s="443">
        <v>129.10522500000002</v>
      </c>
      <c r="F198" s="443">
        <v>145.491525</v>
      </c>
      <c r="G198" s="443">
        <v>161.877825</v>
      </c>
      <c r="H198" s="443">
        <v>178.37887499999999</v>
      </c>
      <c r="I198" s="443">
        <v>194.75369999999998</v>
      </c>
      <c r="J198" s="443">
        <v>211.15147500000003</v>
      </c>
      <c r="K198" s="443">
        <v>227.53777499999998</v>
      </c>
      <c r="L198" s="443">
        <v>244.02735000000001</v>
      </c>
      <c r="M198" s="443">
        <v>260.41365000000002</v>
      </c>
      <c r="N198" s="444"/>
      <c r="O198" s="444"/>
      <c r="P198" s="444"/>
      <c r="Q198" s="444"/>
      <c r="R198" s="444"/>
      <c r="S198" s="444"/>
      <c r="T198" s="444"/>
      <c r="U198" s="444"/>
    </row>
    <row r="199" spans="2:21" x14ac:dyDescent="0.2">
      <c r="B199" s="428">
        <v>3.8</v>
      </c>
      <c r="C199" s="442">
        <v>97.835850000000008</v>
      </c>
      <c r="D199" s="443">
        <v>114.5205</v>
      </c>
      <c r="E199" s="443">
        <v>131.30842500000003</v>
      </c>
      <c r="F199" s="443">
        <v>148.00454999999999</v>
      </c>
      <c r="G199" s="443">
        <v>164.79247500000002</v>
      </c>
      <c r="H199" s="443">
        <v>181.48859999999999</v>
      </c>
      <c r="I199" s="443">
        <v>198.17325</v>
      </c>
      <c r="J199" s="443">
        <v>214.97264999999999</v>
      </c>
      <c r="K199" s="443">
        <v>231.65729999999999</v>
      </c>
      <c r="L199" s="443">
        <v>248.44522499999999</v>
      </c>
      <c r="M199" s="443">
        <v>265.14135000000005</v>
      </c>
      <c r="N199" s="444"/>
      <c r="O199" s="444"/>
      <c r="P199" s="444"/>
      <c r="Q199" s="444"/>
      <c r="R199" s="444"/>
      <c r="S199" s="444"/>
      <c r="T199" s="444"/>
      <c r="U199" s="444"/>
    </row>
    <row r="200" spans="2:21" x14ac:dyDescent="0.2">
      <c r="B200" s="428">
        <v>3.9</v>
      </c>
      <c r="C200" s="442">
        <v>99.442350000000005</v>
      </c>
      <c r="D200" s="443">
        <v>116.42534999999998</v>
      </c>
      <c r="E200" s="443">
        <v>133.5231</v>
      </c>
      <c r="F200" s="443">
        <v>150.51757500000002</v>
      </c>
      <c r="G200" s="443">
        <v>167.60385000000002</v>
      </c>
      <c r="H200" s="443">
        <v>184.59832500000002</v>
      </c>
      <c r="I200" s="443">
        <v>201.68459999999999</v>
      </c>
      <c r="J200" s="443">
        <v>218.67907500000001</v>
      </c>
      <c r="K200" s="443">
        <v>235.77682500000003</v>
      </c>
      <c r="L200" s="443">
        <v>252.78277500000002</v>
      </c>
      <c r="M200" s="443">
        <v>269.86905000000002</v>
      </c>
      <c r="N200" s="444"/>
      <c r="O200" s="444"/>
      <c r="P200" s="444"/>
      <c r="Q200" s="444"/>
      <c r="R200" s="444"/>
      <c r="S200" s="444"/>
      <c r="T200" s="444"/>
      <c r="U200" s="444"/>
    </row>
    <row r="201" spans="2:21" ht="13.5" thickBot="1" x14ac:dyDescent="0.25">
      <c r="B201" s="429">
        <v>4</v>
      </c>
      <c r="C201" s="442">
        <v>101.04885000000002</v>
      </c>
      <c r="D201" s="443">
        <v>118.341675</v>
      </c>
      <c r="E201" s="443">
        <v>135.73777500000003</v>
      </c>
      <c r="F201" s="443">
        <v>153.03060000000002</v>
      </c>
      <c r="G201" s="443">
        <v>170.42670000000001</v>
      </c>
      <c r="H201" s="443">
        <v>187.8228</v>
      </c>
      <c r="I201" s="443">
        <v>205.11562499999999</v>
      </c>
      <c r="J201" s="443">
        <v>222.50025000000005</v>
      </c>
      <c r="K201" s="443">
        <v>239.79307500000002</v>
      </c>
      <c r="L201" s="443">
        <v>257.20065</v>
      </c>
      <c r="M201" s="443">
        <v>274.58527499999997</v>
      </c>
      <c r="N201" s="444"/>
      <c r="O201" s="444"/>
      <c r="P201" s="444"/>
      <c r="Q201" s="444"/>
      <c r="R201" s="444"/>
      <c r="S201" s="444"/>
      <c r="T201" s="444"/>
      <c r="U201" s="444"/>
    </row>
    <row r="202" spans="2:21" x14ac:dyDescent="0.2">
      <c r="B202" s="447"/>
      <c r="C202" s="448"/>
      <c r="D202" s="449"/>
      <c r="E202" s="449"/>
      <c r="F202" s="449"/>
      <c r="G202" s="449"/>
      <c r="H202" s="449"/>
      <c r="I202" s="449"/>
      <c r="J202" s="449"/>
      <c r="K202" s="449"/>
      <c r="L202" s="449"/>
      <c r="M202" s="449"/>
      <c r="N202" s="449"/>
      <c r="O202" s="449"/>
      <c r="P202" s="449"/>
      <c r="Q202" s="449"/>
      <c r="R202" s="449"/>
      <c r="S202" s="449"/>
      <c r="T202" s="449"/>
      <c r="U202" s="449"/>
    </row>
    <row r="203" spans="2:21" ht="15.75" x14ac:dyDescent="0.2">
      <c r="B203" s="642" t="s">
        <v>282</v>
      </c>
      <c r="C203" s="671"/>
      <c r="D203" s="671"/>
      <c r="E203" s="671"/>
      <c r="F203" s="671"/>
      <c r="G203" s="671"/>
      <c r="H203" s="671"/>
      <c r="I203" s="671"/>
      <c r="J203" s="671"/>
      <c r="K203" s="671"/>
      <c r="L203" s="671"/>
      <c r="M203" s="671"/>
      <c r="N203" s="671"/>
      <c r="O203" s="671"/>
      <c r="P203" s="671"/>
      <c r="Q203" s="671"/>
      <c r="R203" s="671"/>
      <c r="S203" s="671"/>
      <c r="T203" s="671"/>
      <c r="U203" s="672"/>
    </row>
    <row r="204" spans="2:21" x14ac:dyDescent="0.2">
      <c r="B204" s="420"/>
      <c r="C204" s="421">
        <v>0.5</v>
      </c>
      <c r="D204" s="421">
        <v>0.6</v>
      </c>
      <c r="E204" s="421">
        <v>0.7</v>
      </c>
      <c r="F204" s="421">
        <v>0.8</v>
      </c>
      <c r="G204" s="421">
        <v>0.9</v>
      </c>
      <c r="H204" s="422">
        <v>1</v>
      </c>
      <c r="I204" s="421">
        <v>1.1000000000000001</v>
      </c>
      <c r="J204" s="421">
        <v>1.2</v>
      </c>
      <c r="K204" s="421">
        <v>1.3</v>
      </c>
      <c r="L204" s="421">
        <v>1.4</v>
      </c>
      <c r="M204" s="421">
        <v>1.5</v>
      </c>
      <c r="N204" s="421">
        <v>1.6</v>
      </c>
      <c r="O204" s="421">
        <v>1.7</v>
      </c>
      <c r="P204" s="421">
        <v>1.8</v>
      </c>
      <c r="Q204" s="421">
        <v>1.9</v>
      </c>
      <c r="R204" s="421">
        <v>2</v>
      </c>
      <c r="S204" s="421">
        <v>2.1</v>
      </c>
      <c r="T204" s="421">
        <v>2.2000000000000002</v>
      </c>
      <c r="U204" s="421">
        <v>2.2999999999999998</v>
      </c>
    </row>
    <row r="205" spans="2:21" x14ac:dyDescent="0.2">
      <c r="B205" s="422">
        <v>0.5</v>
      </c>
      <c r="C205" s="443">
        <v>49.744125000000004</v>
      </c>
      <c r="D205" s="443">
        <v>54.093150000000001</v>
      </c>
      <c r="E205" s="443">
        <v>61.035525</v>
      </c>
      <c r="F205" s="443">
        <v>67.863150000000005</v>
      </c>
      <c r="G205" s="443">
        <v>74.817000000000007</v>
      </c>
      <c r="H205" s="443">
        <v>81.644625000000005</v>
      </c>
      <c r="I205" s="443">
        <v>88.472250000000003</v>
      </c>
      <c r="J205" s="443">
        <v>95.426099999999991</v>
      </c>
      <c r="K205" s="443">
        <v>102.253725</v>
      </c>
      <c r="L205" s="443">
        <v>109.092825</v>
      </c>
      <c r="M205" s="443">
        <v>116.03520000000002</v>
      </c>
      <c r="N205" s="443">
        <v>122.862825</v>
      </c>
      <c r="O205" s="443">
        <v>129.80520000000001</v>
      </c>
      <c r="P205" s="443">
        <v>136.64429999999999</v>
      </c>
      <c r="Q205" s="443">
        <v>143.48340000000002</v>
      </c>
      <c r="R205" s="443">
        <v>150.42577500000002</v>
      </c>
      <c r="S205" s="443">
        <v>157.2534</v>
      </c>
      <c r="T205" s="443">
        <v>164.09250000000003</v>
      </c>
      <c r="U205" s="443">
        <v>201.21412500000002</v>
      </c>
    </row>
    <row r="206" spans="2:21" x14ac:dyDescent="0.2">
      <c r="B206" s="422">
        <v>0.6</v>
      </c>
      <c r="C206" s="443">
        <v>50.260500000000008</v>
      </c>
      <c r="D206" s="443">
        <v>56.606175</v>
      </c>
      <c r="E206" s="443">
        <v>63.846899999999998</v>
      </c>
      <c r="F206" s="443">
        <v>71.179425000000009</v>
      </c>
      <c r="G206" s="443">
        <v>78.420150000000007</v>
      </c>
      <c r="H206" s="443">
        <v>85.672349999999994</v>
      </c>
      <c r="I206" s="443">
        <v>93.004874999999998</v>
      </c>
      <c r="J206" s="443">
        <v>100.23412499999999</v>
      </c>
      <c r="K206" s="443">
        <v>107.5896</v>
      </c>
      <c r="L206" s="443">
        <v>114.830325</v>
      </c>
      <c r="M206" s="443">
        <v>122.07105</v>
      </c>
      <c r="N206" s="443">
        <v>129.40357499999999</v>
      </c>
      <c r="O206" s="443">
        <v>136.64429999999999</v>
      </c>
      <c r="P206" s="443">
        <v>143.98830000000001</v>
      </c>
      <c r="Q206" s="443">
        <v>151.21755000000002</v>
      </c>
      <c r="R206" s="443">
        <v>158.45827500000001</v>
      </c>
      <c r="S206" s="443">
        <v>165.79079999999999</v>
      </c>
      <c r="T206" s="443">
        <v>173.04300000000006</v>
      </c>
      <c r="U206" s="443">
        <v>212.20717500000003</v>
      </c>
    </row>
    <row r="207" spans="2:21" x14ac:dyDescent="0.2">
      <c r="B207" s="422">
        <v>0.7</v>
      </c>
      <c r="C207" s="443">
        <v>52.406325000000002</v>
      </c>
      <c r="D207" s="443">
        <v>59.015924999999996</v>
      </c>
      <c r="E207" s="443">
        <v>66.75007500000001</v>
      </c>
      <c r="F207" s="443">
        <v>74.403900000000007</v>
      </c>
      <c r="G207" s="443">
        <v>82.046250000000015</v>
      </c>
      <c r="H207" s="443">
        <v>89.791875000000005</v>
      </c>
      <c r="I207" s="443">
        <v>97.434224999999998</v>
      </c>
      <c r="J207" s="443">
        <v>105.16837500000001</v>
      </c>
      <c r="K207" s="443">
        <v>112.81072500000001</v>
      </c>
      <c r="L207" s="443">
        <v>120.544875</v>
      </c>
      <c r="M207" s="443">
        <v>128.1987</v>
      </c>
      <c r="N207" s="443">
        <v>135.82957500000001</v>
      </c>
      <c r="O207" s="443">
        <v>143.5752</v>
      </c>
      <c r="P207" s="443">
        <v>151.21755000000002</v>
      </c>
      <c r="Q207" s="443">
        <v>158.96317500000001</v>
      </c>
      <c r="R207" s="443">
        <v>166.60552499999997</v>
      </c>
      <c r="S207" s="443">
        <v>174.23640000000003</v>
      </c>
      <c r="T207" s="443">
        <v>181.98202500000002</v>
      </c>
      <c r="U207" s="443">
        <v>223.085475</v>
      </c>
    </row>
    <row r="208" spans="2:21" x14ac:dyDescent="0.2">
      <c r="B208" s="422">
        <v>0.8</v>
      </c>
      <c r="C208" s="443">
        <v>53.393175000000006</v>
      </c>
      <c r="D208" s="443">
        <v>61.437150000000003</v>
      </c>
      <c r="E208" s="443">
        <v>69.584400000000002</v>
      </c>
      <c r="F208" s="443">
        <v>77.628375000000005</v>
      </c>
      <c r="G208" s="443">
        <v>85.764149999999987</v>
      </c>
      <c r="H208" s="443">
        <v>93.808125000000018</v>
      </c>
      <c r="I208" s="443">
        <v>101.955375</v>
      </c>
      <c r="J208" s="443">
        <v>109.99935000000001</v>
      </c>
      <c r="K208" s="443">
        <v>118.14660000000001</v>
      </c>
      <c r="L208" s="443">
        <v>126.17910000000001</v>
      </c>
      <c r="M208" s="443">
        <v>134.33782500000001</v>
      </c>
      <c r="N208" s="443">
        <v>142.37032500000001</v>
      </c>
      <c r="O208" s="443">
        <v>150.42577500000002</v>
      </c>
      <c r="P208" s="443">
        <v>158.56155000000001</v>
      </c>
      <c r="Q208" s="443">
        <v>166.60552499999997</v>
      </c>
      <c r="R208" s="443">
        <v>174.75277500000001</v>
      </c>
      <c r="S208" s="443">
        <v>182.79675</v>
      </c>
      <c r="T208" s="443">
        <v>190.94400000000005</v>
      </c>
      <c r="U208" s="443">
        <v>234.08999999999997</v>
      </c>
    </row>
    <row r="209" spans="2:21" x14ac:dyDescent="0.2">
      <c r="B209" s="422">
        <v>0.9</v>
      </c>
      <c r="C209" s="443">
        <v>55.401300000000006</v>
      </c>
      <c r="D209" s="443">
        <v>63.950175000000002</v>
      </c>
      <c r="E209" s="443">
        <v>72.395775000000015</v>
      </c>
      <c r="F209" s="443">
        <v>80.94465000000001</v>
      </c>
      <c r="G209" s="443">
        <v>89.378775000000005</v>
      </c>
      <c r="H209" s="443">
        <v>97.93912499999999</v>
      </c>
      <c r="I209" s="443">
        <v>106.37325000000001</v>
      </c>
      <c r="J209" s="443">
        <v>114.93360000000001</v>
      </c>
      <c r="K209" s="443">
        <v>123.3792</v>
      </c>
      <c r="L209" s="443">
        <v>131.91660000000002</v>
      </c>
      <c r="M209" s="443">
        <v>140.3622</v>
      </c>
      <c r="N209" s="443">
        <v>148.91107500000001</v>
      </c>
      <c r="O209" s="443">
        <v>157.356675</v>
      </c>
      <c r="P209" s="443">
        <v>165.90555000000001</v>
      </c>
      <c r="Q209" s="443">
        <v>174.35115000000002</v>
      </c>
      <c r="R209" s="443">
        <v>182.79675</v>
      </c>
      <c r="S209" s="443">
        <v>191.33414999999999</v>
      </c>
      <c r="T209" s="443">
        <v>199.79122500000003</v>
      </c>
      <c r="U209" s="443">
        <v>245.10599999999999</v>
      </c>
    </row>
    <row r="210" spans="2:21" x14ac:dyDescent="0.2">
      <c r="B210" s="422">
        <v>1</v>
      </c>
      <c r="C210" s="443">
        <v>59.807700000000004</v>
      </c>
      <c r="D210" s="443">
        <v>69.022125000000003</v>
      </c>
      <c r="E210" s="443">
        <v>78.328350000000015</v>
      </c>
      <c r="F210" s="443">
        <v>85.832999999999998</v>
      </c>
      <c r="G210" s="443">
        <v>94.967100000000016</v>
      </c>
      <c r="H210" s="443">
        <v>103.99792499999998</v>
      </c>
      <c r="I210" s="443">
        <v>110.90587500000001</v>
      </c>
      <c r="J210" s="443">
        <v>119.74162499999998</v>
      </c>
      <c r="K210" s="443">
        <v>128.70359999999999</v>
      </c>
      <c r="L210" s="443">
        <v>137.55082500000003</v>
      </c>
      <c r="M210" s="443">
        <v>146.48985000000002</v>
      </c>
      <c r="N210" s="443">
        <v>155.33707500000003</v>
      </c>
      <c r="O210" s="443">
        <v>164.28757499999995</v>
      </c>
      <c r="P210" s="443">
        <v>173.13480000000001</v>
      </c>
      <c r="Q210" s="443">
        <v>182.09677500000001</v>
      </c>
      <c r="R210" s="443">
        <v>190.94400000000005</v>
      </c>
      <c r="S210" s="443">
        <v>199.88302500000003</v>
      </c>
      <c r="T210" s="443">
        <v>208.73025000000001</v>
      </c>
      <c r="U210" s="443">
        <v>256.09905000000003</v>
      </c>
    </row>
    <row r="211" spans="2:21" x14ac:dyDescent="0.2">
      <c r="B211" s="422">
        <v>1.1000000000000001</v>
      </c>
      <c r="C211" s="443">
        <v>61.90762500000001</v>
      </c>
      <c r="D211" s="443">
        <v>71.626950000000008</v>
      </c>
      <c r="E211" s="443">
        <v>81.254475000000014</v>
      </c>
      <c r="F211" s="443">
        <v>89.229600000000019</v>
      </c>
      <c r="G211" s="443">
        <v>98.662050000000008</v>
      </c>
      <c r="H211" s="443">
        <v>108.1863</v>
      </c>
      <c r="I211" s="443">
        <v>115.32375</v>
      </c>
      <c r="J211" s="443">
        <v>124.67587500000002</v>
      </c>
      <c r="K211" s="443">
        <v>133.924725</v>
      </c>
      <c r="L211" s="443">
        <v>143.28832500000001</v>
      </c>
      <c r="M211" s="443">
        <v>152.51422500000001</v>
      </c>
      <c r="N211" s="443">
        <v>161.877825</v>
      </c>
      <c r="O211" s="443">
        <v>171.12667500000001</v>
      </c>
      <c r="P211" s="443">
        <v>180.47879999999998</v>
      </c>
      <c r="Q211" s="443">
        <v>189.72765000000004</v>
      </c>
      <c r="R211" s="443">
        <v>199.07977500000001</v>
      </c>
      <c r="S211" s="443">
        <v>208.34010000000001</v>
      </c>
      <c r="T211" s="443">
        <v>217.68074999999999</v>
      </c>
      <c r="U211" s="443">
        <v>266.96587500000004</v>
      </c>
    </row>
    <row r="212" spans="2:21" x14ac:dyDescent="0.2">
      <c r="B212" s="422">
        <v>1.2</v>
      </c>
      <c r="C212" s="443">
        <v>63.996075000000012</v>
      </c>
      <c r="D212" s="443">
        <v>74.139975000000007</v>
      </c>
      <c r="E212" s="443">
        <v>84.180599999999998</v>
      </c>
      <c r="F212" s="443">
        <v>92.499975000000006</v>
      </c>
      <c r="G212" s="443">
        <v>102.44880000000001</v>
      </c>
      <c r="H212" s="443">
        <v>112.29435000000001</v>
      </c>
      <c r="I212" s="443">
        <v>119.85637500000001</v>
      </c>
      <c r="J212" s="443">
        <v>129.495375</v>
      </c>
      <c r="K212" s="443">
        <v>139.24912500000002</v>
      </c>
      <c r="L212" s="443">
        <v>148.91107500000001</v>
      </c>
      <c r="M212" s="443">
        <v>158.65334999999999</v>
      </c>
      <c r="N212" s="443">
        <v>168.31530000000001</v>
      </c>
      <c r="O212" s="443">
        <v>178.06905</v>
      </c>
      <c r="P212" s="443">
        <v>187.8228</v>
      </c>
      <c r="Q212" s="443">
        <v>197.46180000000004</v>
      </c>
      <c r="R212" s="443">
        <v>207.227025</v>
      </c>
      <c r="S212" s="443">
        <v>216.8775</v>
      </c>
      <c r="T212" s="443">
        <v>226.64272499999998</v>
      </c>
      <c r="U212" s="443">
        <v>277.981875</v>
      </c>
    </row>
    <row r="213" spans="2:21" x14ac:dyDescent="0.2">
      <c r="B213" s="422">
        <v>1.3</v>
      </c>
      <c r="C213" s="443">
        <v>66.187799999999996</v>
      </c>
      <c r="D213" s="443">
        <v>77.375925000000009</v>
      </c>
      <c r="E213" s="443">
        <v>88.059150000000002</v>
      </c>
      <c r="F213" s="443">
        <v>97.663725000000014</v>
      </c>
      <c r="G213" s="443">
        <v>108.23219999999999</v>
      </c>
      <c r="H213" s="443">
        <v>118.78919999999999</v>
      </c>
      <c r="I213" s="443">
        <v>124.285725</v>
      </c>
      <c r="J213" s="443">
        <v>134.42962499999999</v>
      </c>
      <c r="K213" s="443">
        <v>144.48172500000001</v>
      </c>
      <c r="L213" s="443">
        <v>154.63709999999998</v>
      </c>
      <c r="M213" s="443">
        <v>164.6892</v>
      </c>
      <c r="N213" s="443">
        <v>174.84457500000002</v>
      </c>
      <c r="O213" s="443">
        <v>185.011425</v>
      </c>
      <c r="P213" s="443">
        <v>195.05205000000001</v>
      </c>
      <c r="Q213" s="443">
        <v>205.21890000000002</v>
      </c>
      <c r="R213" s="443">
        <v>215.27100000000002</v>
      </c>
      <c r="S213" s="443">
        <v>225.42637500000001</v>
      </c>
      <c r="T213" s="443">
        <v>235.48995000000002</v>
      </c>
      <c r="U213" s="443">
        <v>288.9864</v>
      </c>
    </row>
    <row r="214" spans="2:21" x14ac:dyDescent="0.2">
      <c r="B214" s="422">
        <v>1.4</v>
      </c>
      <c r="C214" s="443">
        <v>68.276250000000005</v>
      </c>
      <c r="D214" s="443">
        <v>80.026650000000004</v>
      </c>
      <c r="E214" s="443">
        <v>91.00822500000001</v>
      </c>
      <c r="F214" s="443">
        <v>101.11770000000001</v>
      </c>
      <c r="G214" s="443">
        <v>111.99600000000001</v>
      </c>
      <c r="H214" s="443">
        <v>120.60225000000001</v>
      </c>
      <c r="I214" s="443">
        <v>128.80687499999999</v>
      </c>
      <c r="J214" s="443">
        <v>139.24912500000002</v>
      </c>
      <c r="K214" s="443">
        <v>149.81760000000003</v>
      </c>
      <c r="L214" s="443">
        <v>160.27132499999999</v>
      </c>
      <c r="M214" s="443">
        <v>170.81685000000004</v>
      </c>
      <c r="N214" s="443">
        <v>181.38532499999999</v>
      </c>
      <c r="O214" s="443">
        <v>191.83905000000004</v>
      </c>
      <c r="P214" s="443">
        <v>202.39604999999997</v>
      </c>
      <c r="Q214" s="443">
        <v>212.86125000000001</v>
      </c>
      <c r="R214" s="443">
        <v>223.40677500000001</v>
      </c>
      <c r="S214" s="443">
        <v>233.97525000000002</v>
      </c>
      <c r="T214" s="443">
        <v>244.42897500000001</v>
      </c>
      <c r="U214" s="443">
        <v>299.990925</v>
      </c>
    </row>
    <row r="215" spans="2:21" x14ac:dyDescent="0.2">
      <c r="B215" s="422">
        <v>1.5</v>
      </c>
      <c r="C215" s="443">
        <v>70.376175000000003</v>
      </c>
      <c r="D215" s="443">
        <v>81.770849999999996</v>
      </c>
      <c r="E215" s="443">
        <v>93.177000000000007</v>
      </c>
      <c r="F215" s="443">
        <v>104.46840000000002</v>
      </c>
      <c r="G215" s="443">
        <v>113.63692500000001</v>
      </c>
      <c r="H215" s="443">
        <v>124.813575</v>
      </c>
      <c r="I215" s="443">
        <v>133.22475</v>
      </c>
      <c r="J215" s="443">
        <v>144.18337500000001</v>
      </c>
      <c r="K215" s="443">
        <v>155.05019999999999</v>
      </c>
      <c r="L215" s="443">
        <v>165.99734999999998</v>
      </c>
      <c r="M215" s="443">
        <v>176.95597500000002</v>
      </c>
      <c r="N215" s="443">
        <v>187.8228</v>
      </c>
      <c r="O215" s="443">
        <v>198.78142499999998</v>
      </c>
      <c r="P215" s="443">
        <v>209.74005000000002</v>
      </c>
      <c r="Q215" s="443">
        <v>220.59540000000001</v>
      </c>
      <c r="R215" s="443">
        <v>231.56549999999999</v>
      </c>
      <c r="S215" s="443">
        <v>242.40937500000001</v>
      </c>
      <c r="T215" s="443">
        <v>253.36800000000005</v>
      </c>
      <c r="U215" s="443">
        <v>310.98397499999999</v>
      </c>
    </row>
    <row r="216" spans="2:21" x14ac:dyDescent="0.2">
      <c r="B216" s="422">
        <v>1.6</v>
      </c>
      <c r="C216" s="443">
        <v>72.579374999999999</v>
      </c>
      <c r="D216" s="443">
        <v>84.272400000000005</v>
      </c>
      <c r="E216" s="443">
        <v>96.091650000000016</v>
      </c>
      <c r="F216" s="443">
        <v>107.91090000000003</v>
      </c>
      <c r="G216" s="443">
        <v>117.33187500000001</v>
      </c>
      <c r="H216" s="443">
        <v>128.91015000000002</v>
      </c>
      <c r="I216" s="443">
        <v>137.757375</v>
      </c>
      <c r="J216" s="443">
        <v>149.00287499999999</v>
      </c>
      <c r="K216" s="443">
        <v>160.37459999999999</v>
      </c>
      <c r="L216" s="443">
        <v>171.723375</v>
      </c>
      <c r="M216" s="443">
        <v>182.99182500000001</v>
      </c>
      <c r="N216" s="443">
        <v>194.35207500000004</v>
      </c>
      <c r="O216" s="443">
        <v>205.71232500000005</v>
      </c>
      <c r="P216" s="443">
        <v>216.96930000000006</v>
      </c>
      <c r="Q216" s="443">
        <v>228.341025</v>
      </c>
      <c r="R216" s="443">
        <v>239.59800000000001</v>
      </c>
      <c r="S216" s="443">
        <v>250.96972499999998</v>
      </c>
      <c r="T216" s="443">
        <v>262.32997500000005</v>
      </c>
      <c r="U216" s="443">
        <v>321.86227500000001</v>
      </c>
    </row>
    <row r="217" spans="2:21" x14ac:dyDescent="0.2">
      <c r="B217" s="422">
        <v>1.7</v>
      </c>
      <c r="C217" s="443">
        <v>73.221975</v>
      </c>
      <c r="D217" s="443">
        <v>86.900175000000019</v>
      </c>
      <c r="E217" s="443">
        <v>99.02924999999999</v>
      </c>
      <c r="F217" s="443">
        <v>110.68785</v>
      </c>
      <c r="G217" s="443">
        <v>121.11862500000001</v>
      </c>
      <c r="H217" s="443">
        <v>133.00672500000002</v>
      </c>
      <c r="I217" s="443">
        <v>142.17525000000001</v>
      </c>
      <c r="J217" s="443">
        <v>153.93712500000001</v>
      </c>
      <c r="K217" s="443">
        <v>165.59572500000002</v>
      </c>
      <c r="L217" s="443">
        <v>177.35760000000002</v>
      </c>
      <c r="M217" s="443">
        <v>189.13094999999998</v>
      </c>
      <c r="N217" s="443">
        <v>200.77807500000003</v>
      </c>
      <c r="O217" s="443">
        <v>212.55142499999999</v>
      </c>
      <c r="P217" s="443">
        <v>224.3133</v>
      </c>
      <c r="Q217" s="443">
        <v>236.07517499999997</v>
      </c>
      <c r="R217" s="443">
        <v>247.74525</v>
      </c>
      <c r="S217" s="443">
        <v>259.51860000000005</v>
      </c>
      <c r="T217" s="443">
        <v>271.26900000000001</v>
      </c>
      <c r="U217" s="443">
        <v>332.86680000000001</v>
      </c>
    </row>
    <row r="218" spans="2:21" x14ac:dyDescent="0.2">
      <c r="B218" s="422">
        <v>1.8</v>
      </c>
      <c r="C218" s="443">
        <v>75.275999999999996</v>
      </c>
      <c r="D218" s="443">
        <v>87.69195000000002</v>
      </c>
      <c r="E218" s="443">
        <v>100.10789999999999</v>
      </c>
      <c r="F218" s="443">
        <v>112.51237500000001</v>
      </c>
      <c r="G218" s="443">
        <v>124.813575</v>
      </c>
      <c r="H218" s="443">
        <v>137.229525</v>
      </c>
      <c r="I218" s="443">
        <v>146.69640000000001</v>
      </c>
      <c r="J218" s="443">
        <v>158.75662500000001</v>
      </c>
      <c r="K218" s="443">
        <v>170.92012500000004</v>
      </c>
      <c r="L218" s="443">
        <v>183.09510000000003</v>
      </c>
      <c r="M218" s="443">
        <v>195.16680000000002</v>
      </c>
      <c r="N218" s="443">
        <v>207.33030000000002</v>
      </c>
      <c r="O218" s="443">
        <v>219.49380000000002</v>
      </c>
      <c r="P218" s="443">
        <v>231.65729999999999</v>
      </c>
      <c r="Q218" s="443">
        <v>243.71752499999999</v>
      </c>
      <c r="R218" s="443">
        <v>255.89250000000004</v>
      </c>
      <c r="S218" s="443">
        <v>268.05600000000004</v>
      </c>
      <c r="T218" s="443">
        <v>280.11622499999999</v>
      </c>
      <c r="U218" s="443">
        <v>343.87132500000007</v>
      </c>
    </row>
    <row r="219" spans="2:21" x14ac:dyDescent="0.2">
      <c r="B219" s="422">
        <v>1.9</v>
      </c>
      <c r="C219" s="443">
        <v>77.421824999999998</v>
      </c>
      <c r="D219" s="443">
        <v>90.147600000000011</v>
      </c>
      <c r="E219" s="443">
        <v>102.965175</v>
      </c>
      <c r="F219" s="443">
        <v>115.78274999999999</v>
      </c>
      <c r="G219" s="443">
        <v>128.600325</v>
      </c>
      <c r="H219" s="443">
        <v>141.3261</v>
      </c>
      <c r="I219" s="443">
        <v>151.12574999999998</v>
      </c>
      <c r="J219" s="443">
        <v>163.69087500000003</v>
      </c>
      <c r="K219" s="443">
        <v>176.25600000000003</v>
      </c>
      <c r="L219" s="443">
        <v>188.72932500000002</v>
      </c>
      <c r="M219" s="443">
        <v>201.28297499999999</v>
      </c>
      <c r="N219" s="443">
        <v>213.85957500000001</v>
      </c>
      <c r="O219" s="443">
        <v>226.321425</v>
      </c>
      <c r="P219" s="443">
        <v>238.89802500000002</v>
      </c>
      <c r="Q219" s="443">
        <v>251.46315000000001</v>
      </c>
      <c r="R219" s="443">
        <v>264.03975000000003</v>
      </c>
      <c r="S219" s="443">
        <v>276.5016</v>
      </c>
      <c r="T219" s="443">
        <v>289.06672500000002</v>
      </c>
      <c r="U219" s="443">
        <v>354.87585000000001</v>
      </c>
    </row>
    <row r="220" spans="2:21" x14ac:dyDescent="0.2">
      <c r="B220" s="422">
        <v>2</v>
      </c>
      <c r="C220" s="443">
        <v>78.592275000000001</v>
      </c>
      <c r="D220" s="443">
        <v>90.893475000000009</v>
      </c>
      <c r="E220" s="443">
        <v>103.8717</v>
      </c>
      <c r="F220" s="443">
        <v>116.74665000000002</v>
      </c>
      <c r="G220" s="443">
        <v>129.70192500000002</v>
      </c>
      <c r="H220" s="443">
        <v>142.66867500000001</v>
      </c>
      <c r="I220" s="443">
        <v>155.635425</v>
      </c>
      <c r="J220" s="443">
        <v>168.51037500000001</v>
      </c>
      <c r="K220" s="443">
        <v>181.48859999999999</v>
      </c>
      <c r="L220" s="443">
        <v>194.45535000000004</v>
      </c>
      <c r="M220" s="443">
        <v>207.4221</v>
      </c>
      <c r="N220" s="443">
        <v>220.28557500000002</v>
      </c>
      <c r="O220" s="443">
        <v>233.27527499999999</v>
      </c>
      <c r="P220" s="443">
        <v>246.23054999999999</v>
      </c>
      <c r="Q220" s="443">
        <v>259.208775</v>
      </c>
      <c r="R220" s="443">
        <v>272.07225</v>
      </c>
      <c r="S220" s="443">
        <v>285.03899999999999</v>
      </c>
      <c r="T220" s="443">
        <v>298.01722499999994</v>
      </c>
      <c r="U220" s="443">
        <v>365.86889999999994</v>
      </c>
    </row>
    <row r="221" spans="2:21" x14ac:dyDescent="0.2">
      <c r="B221" s="422">
        <v>2.1</v>
      </c>
      <c r="C221" s="443">
        <v>79.934849999999997</v>
      </c>
      <c r="D221" s="443">
        <v>93.303225000000012</v>
      </c>
      <c r="E221" s="443">
        <v>106.683075</v>
      </c>
      <c r="F221" s="443">
        <v>120.06292500000001</v>
      </c>
      <c r="G221" s="443">
        <v>133.419825</v>
      </c>
      <c r="H221" s="443">
        <v>146.69640000000001</v>
      </c>
      <c r="I221" s="443">
        <v>160.06477500000003</v>
      </c>
      <c r="J221" s="443">
        <v>173.44462499999997</v>
      </c>
      <c r="K221" s="443">
        <v>186.81299999999999</v>
      </c>
      <c r="L221" s="443">
        <v>200.08957500000005</v>
      </c>
      <c r="M221" s="443">
        <v>213.45795000000004</v>
      </c>
      <c r="N221" s="443">
        <v>226.83780000000002</v>
      </c>
      <c r="O221" s="443">
        <v>240.20617500000003</v>
      </c>
      <c r="P221" s="443">
        <v>253.48275000000001</v>
      </c>
      <c r="Q221" s="443">
        <v>266.85112500000002</v>
      </c>
      <c r="R221" s="443">
        <v>280.230975</v>
      </c>
      <c r="S221" s="443">
        <v>293.587875</v>
      </c>
      <c r="T221" s="443">
        <v>306.95625000000001</v>
      </c>
      <c r="U221" s="443">
        <v>376.74720000000002</v>
      </c>
    </row>
    <row r="222" spans="2:21" x14ac:dyDescent="0.2">
      <c r="B222" s="422">
        <v>2.2000000000000002</v>
      </c>
      <c r="C222" s="443">
        <v>82.046250000000015</v>
      </c>
      <c r="D222" s="443">
        <v>95.816250000000011</v>
      </c>
      <c r="E222" s="443">
        <v>109.49445</v>
      </c>
      <c r="F222" s="443">
        <v>123.26445</v>
      </c>
      <c r="G222" s="443">
        <v>137.04592500000001</v>
      </c>
      <c r="H222" s="443">
        <v>150.81592500000002</v>
      </c>
      <c r="I222" s="443">
        <v>164.58592500000003</v>
      </c>
      <c r="J222" s="443">
        <v>178.26412500000001</v>
      </c>
      <c r="K222" s="443">
        <v>192.04560000000004</v>
      </c>
      <c r="L222" s="443">
        <v>205.81559999999999</v>
      </c>
      <c r="M222" s="443">
        <v>219.58560000000003</v>
      </c>
      <c r="N222" s="443">
        <v>233.36707500000003</v>
      </c>
      <c r="O222" s="443">
        <v>247.03380000000004</v>
      </c>
      <c r="P222" s="443">
        <v>260.81527499999999</v>
      </c>
      <c r="Q222" s="443">
        <v>274.58527499999997</v>
      </c>
      <c r="R222" s="443">
        <v>288.35527500000001</v>
      </c>
      <c r="S222" s="443">
        <v>302.13675000000006</v>
      </c>
      <c r="T222" s="443">
        <v>315.81495000000007</v>
      </c>
      <c r="U222" s="443">
        <v>387.75172500000002</v>
      </c>
    </row>
    <row r="223" spans="2:21" x14ac:dyDescent="0.2">
      <c r="B223" s="422">
        <v>2.2999999999999998</v>
      </c>
      <c r="C223" s="443">
        <v>84.054374999999993</v>
      </c>
      <c r="D223" s="443">
        <v>98.225999999999999</v>
      </c>
      <c r="E223" s="443">
        <v>112.4091</v>
      </c>
      <c r="F223" s="443">
        <v>126.58072500000002</v>
      </c>
      <c r="G223" s="443">
        <v>140.66055</v>
      </c>
      <c r="H223" s="443">
        <v>154.84365</v>
      </c>
      <c r="I223" s="443">
        <v>169.02675000000002</v>
      </c>
      <c r="J223" s="443">
        <v>183.19837500000003</v>
      </c>
      <c r="K223" s="443">
        <v>197.38147499999999</v>
      </c>
      <c r="L223" s="443">
        <v>211.5531</v>
      </c>
      <c r="M223" s="443">
        <v>225.62145000000001</v>
      </c>
      <c r="N223" s="443">
        <v>239.79307500000002</v>
      </c>
      <c r="O223" s="443">
        <v>253.97617499999998</v>
      </c>
      <c r="P223" s="443">
        <v>268.14780000000002</v>
      </c>
      <c r="Q223" s="443">
        <v>282.33089999999999</v>
      </c>
      <c r="R223" s="443">
        <v>296.39925000000005</v>
      </c>
      <c r="S223" s="443">
        <v>310.59382500000004</v>
      </c>
      <c r="T223" s="443">
        <v>324.76544999999999</v>
      </c>
      <c r="U223" s="443">
        <v>398.75625000000002</v>
      </c>
    </row>
    <row r="224" spans="2:21" x14ac:dyDescent="0.2">
      <c r="B224" s="422">
        <v>2.4</v>
      </c>
      <c r="C224" s="443">
        <v>86.0625</v>
      </c>
      <c r="D224" s="443">
        <v>100.64722499999999</v>
      </c>
      <c r="E224" s="443">
        <v>115.22047499999999</v>
      </c>
      <c r="F224" s="443">
        <v>129.80520000000001</v>
      </c>
      <c r="G224" s="443">
        <v>144.38992500000001</v>
      </c>
      <c r="H224" s="443">
        <v>158.96317500000001</v>
      </c>
      <c r="I224" s="443">
        <v>173.53642500000001</v>
      </c>
      <c r="J224" s="443">
        <v>188.017875</v>
      </c>
      <c r="K224" s="443">
        <v>202.59112500000001</v>
      </c>
      <c r="L224" s="443">
        <v>217.17585</v>
      </c>
      <c r="M224" s="443">
        <v>231.76057499999999</v>
      </c>
      <c r="N224" s="443">
        <v>246.34530000000001</v>
      </c>
      <c r="O224" s="443">
        <v>260.91854999999998</v>
      </c>
      <c r="P224" s="443">
        <v>275.38852500000002</v>
      </c>
      <c r="Q224" s="443">
        <v>289.98472500000003</v>
      </c>
      <c r="R224" s="443">
        <v>304.54649999999998</v>
      </c>
      <c r="S224" s="443">
        <v>319.13122499999997</v>
      </c>
      <c r="T224" s="443">
        <v>333.704475</v>
      </c>
      <c r="U224" s="443">
        <v>409.74930000000001</v>
      </c>
    </row>
    <row r="225" spans="2:21" x14ac:dyDescent="0.2">
      <c r="B225" s="422">
        <v>2.5</v>
      </c>
      <c r="C225" s="443">
        <v>88.173900000000017</v>
      </c>
      <c r="D225" s="443">
        <v>103.16025000000002</v>
      </c>
      <c r="E225" s="443">
        <v>118.14660000000001</v>
      </c>
      <c r="F225" s="443">
        <v>133.01820000000001</v>
      </c>
      <c r="G225" s="443">
        <v>148.00454999999999</v>
      </c>
      <c r="H225" s="443">
        <v>162.99090000000001</v>
      </c>
      <c r="I225" s="443">
        <v>177.96577500000001</v>
      </c>
      <c r="J225" s="443">
        <v>192.94065000000001</v>
      </c>
      <c r="K225" s="443">
        <v>207.915525</v>
      </c>
      <c r="L225" s="443">
        <v>222.90187500000002</v>
      </c>
      <c r="M225" s="443">
        <v>237.88822500000003</v>
      </c>
      <c r="N225" s="443">
        <v>252.78277500000002</v>
      </c>
      <c r="O225" s="443">
        <v>267.75765000000001</v>
      </c>
      <c r="P225" s="443">
        <v>282.74400000000003</v>
      </c>
      <c r="Q225" s="443">
        <v>297.71887499999997</v>
      </c>
      <c r="R225" s="443">
        <v>312.69375000000002</v>
      </c>
      <c r="S225" s="443">
        <v>327.68010000000004</v>
      </c>
      <c r="T225" s="443">
        <v>342.65497500000004</v>
      </c>
      <c r="U225" s="443">
        <v>420.74234999999999</v>
      </c>
    </row>
    <row r="226" spans="2:21" x14ac:dyDescent="0.2">
      <c r="B226" s="422">
        <v>2.6</v>
      </c>
      <c r="C226" s="443">
        <v>90.18202500000001</v>
      </c>
      <c r="D226" s="443">
        <v>105.57000000000001</v>
      </c>
      <c r="E226" s="443">
        <v>120.96944999999999</v>
      </c>
      <c r="F226" s="443">
        <v>136.334475</v>
      </c>
      <c r="G226" s="443">
        <v>151.72245000000001</v>
      </c>
      <c r="H226" s="443">
        <v>167.11042500000002</v>
      </c>
      <c r="I226" s="443">
        <v>182.48692500000001</v>
      </c>
      <c r="J226" s="443">
        <v>197.77162500000003</v>
      </c>
      <c r="K226" s="443">
        <v>213.15960000000001</v>
      </c>
      <c r="L226" s="443">
        <v>228.5361</v>
      </c>
      <c r="M226" s="443">
        <v>243.92407499999996</v>
      </c>
      <c r="N226" s="443">
        <v>259.30057499999998</v>
      </c>
      <c r="O226" s="443">
        <v>274.70002499999998</v>
      </c>
      <c r="P226" s="443">
        <v>290.076525</v>
      </c>
      <c r="Q226" s="443">
        <v>305.45302500000003</v>
      </c>
      <c r="R226" s="443">
        <v>320.84100000000001</v>
      </c>
      <c r="S226" s="443">
        <v>336.21749999999997</v>
      </c>
      <c r="T226" s="443">
        <v>351.50219999999996</v>
      </c>
      <c r="U226" s="443">
        <v>431.63212499999997</v>
      </c>
    </row>
    <row r="227" spans="2:21" x14ac:dyDescent="0.2">
      <c r="B227" s="422">
        <v>2.7</v>
      </c>
      <c r="C227" s="443">
        <v>92.201625000000007</v>
      </c>
      <c r="D227" s="443">
        <v>107.97975</v>
      </c>
      <c r="E227" s="443">
        <v>123.78082500000002</v>
      </c>
      <c r="F227" s="443">
        <v>139.55895000000001</v>
      </c>
      <c r="G227" s="443">
        <v>155.33707500000003</v>
      </c>
      <c r="H227" s="443">
        <v>171.12667500000001</v>
      </c>
      <c r="I227" s="443">
        <v>186.91627499999998</v>
      </c>
      <c r="J227" s="443">
        <v>202.70587500000002</v>
      </c>
      <c r="K227" s="443">
        <v>218.48400000000001</v>
      </c>
      <c r="L227" s="443">
        <v>234.27359999999999</v>
      </c>
      <c r="M227" s="443">
        <v>250.051725</v>
      </c>
      <c r="N227" s="444"/>
      <c r="O227" s="444"/>
      <c r="P227" s="444"/>
      <c r="Q227" s="444"/>
      <c r="R227" s="444"/>
      <c r="S227" s="444"/>
      <c r="T227" s="444"/>
      <c r="U227" s="444"/>
    </row>
    <row r="228" spans="2:21" x14ac:dyDescent="0.2">
      <c r="B228" s="422">
        <v>2.8</v>
      </c>
      <c r="C228" s="443">
        <v>94.324500000000015</v>
      </c>
      <c r="D228" s="443">
        <v>110.50425000000001</v>
      </c>
      <c r="E228" s="443">
        <v>126.695475</v>
      </c>
      <c r="F228" s="443">
        <v>142.88669999999999</v>
      </c>
      <c r="G228" s="443">
        <v>159.06645</v>
      </c>
      <c r="H228" s="443">
        <v>175.25767500000001</v>
      </c>
      <c r="I228" s="443">
        <v>191.33414999999999</v>
      </c>
      <c r="J228" s="443">
        <v>207.525375</v>
      </c>
      <c r="K228" s="443">
        <v>223.71659999999997</v>
      </c>
      <c r="L228" s="443">
        <v>239.907825</v>
      </c>
      <c r="M228" s="443">
        <v>256.09905000000003</v>
      </c>
      <c r="N228" s="444"/>
      <c r="O228" s="444"/>
      <c r="P228" s="444"/>
      <c r="Q228" s="444"/>
      <c r="R228" s="444"/>
      <c r="S228" s="444"/>
      <c r="T228" s="444"/>
      <c r="U228" s="444"/>
    </row>
    <row r="229" spans="2:21" x14ac:dyDescent="0.2">
      <c r="B229" s="422">
        <v>2.9</v>
      </c>
      <c r="C229" s="443">
        <v>96.321150000000003</v>
      </c>
      <c r="D229" s="443">
        <v>112.91400000000002</v>
      </c>
      <c r="E229" s="443">
        <v>129.495375</v>
      </c>
      <c r="F229" s="443">
        <v>146.08822499999999</v>
      </c>
      <c r="G229" s="443">
        <v>162.68107500000002</v>
      </c>
      <c r="H229" s="443">
        <v>179.27392499999999</v>
      </c>
      <c r="I229" s="443">
        <v>195.85530000000003</v>
      </c>
      <c r="J229" s="443">
        <v>212.44815000000003</v>
      </c>
      <c r="K229" s="443">
        <v>229.05247500000004</v>
      </c>
      <c r="L229" s="443">
        <v>245.63385</v>
      </c>
      <c r="M229" s="443">
        <v>262.21522499999998</v>
      </c>
      <c r="N229" s="444"/>
      <c r="O229" s="444"/>
      <c r="P229" s="444"/>
      <c r="Q229" s="444"/>
      <c r="R229" s="444"/>
      <c r="S229" s="444"/>
      <c r="T229" s="444"/>
      <c r="U229" s="444"/>
    </row>
    <row r="230" spans="2:21" x14ac:dyDescent="0.2">
      <c r="B230" s="422">
        <v>3</v>
      </c>
      <c r="C230" s="443">
        <v>98.340750000000014</v>
      </c>
      <c r="D230" s="443">
        <v>115.32375</v>
      </c>
      <c r="E230" s="443">
        <v>132.31822500000001</v>
      </c>
      <c r="F230" s="443">
        <v>149.32417500000003</v>
      </c>
      <c r="G230" s="443">
        <v>166.30717500000003</v>
      </c>
      <c r="H230" s="443">
        <v>183.30165000000005</v>
      </c>
      <c r="I230" s="443">
        <v>200.28464999999997</v>
      </c>
      <c r="J230" s="443">
        <v>217.27912499999999</v>
      </c>
      <c r="K230" s="443">
        <v>234.27359999999999</v>
      </c>
      <c r="L230" s="443">
        <v>251.25660000000005</v>
      </c>
      <c r="M230" s="443">
        <v>268.26255000000003</v>
      </c>
      <c r="N230" s="444"/>
      <c r="O230" s="444"/>
      <c r="P230" s="444"/>
      <c r="Q230" s="444"/>
      <c r="R230" s="444"/>
      <c r="S230" s="444"/>
      <c r="T230" s="444"/>
      <c r="U230" s="444"/>
    </row>
    <row r="231" spans="2:21" x14ac:dyDescent="0.2">
      <c r="B231" s="422">
        <v>3.1</v>
      </c>
      <c r="C231" s="443">
        <v>100.440675</v>
      </c>
      <c r="D231" s="443">
        <v>117.84825000000001</v>
      </c>
      <c r="E231" s="443">
        <v>135.23287500000001</v>
      </c>
      <c r="F231" s="443">
        <v>152.64045000000004</v>
      </c>
      <c r="G231" s="443">
        <v>170.02507499999996</v>
      </c>
      <c r="H231" s="443">
        <v>187.40970000000002</v>
      </c>
      <c r="I231" s="443">
        <v>204.8058</v>
      </c>
      <c r="J231" s="443">
        <v>222.21337500000001</v>
      </c>
      <c r="K231" s="443">
        <v>239.59800000000001</v>
      </c>
      <c r="L231" s="443">
        <v>256.99410000000006</v>
      </c>
      <c r="M231" s="443">
        <v>274.39019999999999</v>
      </c>
      <c r="N231" s="444"/>
      <c r="O231" s="444"/>
      <c r="P231" s="444"/>
      <c r="Q231" s="444"/>
      <c r="R231" s="444"/>
      <c r="S231" s="444"/>
      <c r="T231" s="444"/>
      <c r="U231" s="444"/>
    </row>
    <row r="232" spans="2:21" x14ac:dyDescent="0.2">
      <c r="B232" s="422">
        <v>3.2</v>
      </c>
      <c r="C232" s="443">
        <v>102.44880000000001</v>
      </c>
      <c r="D232" s="443">
        <v>120.25799999999998</v>
      </c>
      <c r="E232" s="443">
        <v>138.04425000000001</v>
      </c>
      <c r="F232" s="443">
        <v>155.84197499999999</v>
      </c>
      <c r="G232" s="443">
        <v>173.63969999999998</v>
      </c>
      <c r="H232" s="443">
        <v>191.43742500000002</v>
      </c>
      <c r="I232" s="443">
        <v>209.23514999999998</v>
      </c>
      <c r="J232" s="443">
        <v>227.03287500000002</v>
      </c>
      <c r="K232" s="443">
        <v>244.933875</v>
      </c>
      <c r="L232" s="443">
        <v>262.73160000000007</v>
      </c>
      <c r="M232" s="443">
        <v>280.52932500000003</v>
      </c>
      <c r="N232" s="444"/>
      <c r="O232" s="444"/>
      <c r="P232" s="444"/>
      <c r="Q232" s="444"/>
      <c r="R232" s="444"/>
      <c r="S232" s="444"/>
      <c r="T232" s="444"/>
      <c r="U232" s="444"/>
    </row>
    <row r="233" spans="2:21" x14ac:dyDescent="0.2">
      <c r="B233" s="422">
        <v>3.3</v>
      </c>
      <c r="C233" s="443">
        <v>104.46840000000002</v>
      </c>
      <c r="D233" s="443">
        <v>122.77102499999999</v>
      </c>
      <c r="E233" s="443">
        <v>140.97037500000002</v>
      </c>
      <c r="F233" s="443">
        <v>159.15825000000001</v>
      </c>
      <c r="G233" s="443">
        <v>177.35760000000002</v>
      </c>
      <c r="H233" s="443">
        <v>195.56842500000002</v>
      </c>
      <c r="I233" s="443">
        <v>213.767775</v>
      </c>
      <c r="J233" s="443">
        <v>231.95564999999999</v>
      </c>
      <c r="K233" s="443">
        <v>250.15500000000003</v>
      </c>
      <c r="L233" s="443">
        <v>268.35435000000007</v>
      </c>
      <c r="M233" s="443">
        <v>286.55369999999999</v>
      </c>
      <c r="N233" s="444"/>
      <c r="O233" s="444"/>
      <c r="P233" s="444"/>
      <c r="Q233" s="444"/>
      <c r="R233" s="444"/>
      <c r="S233" s="444"/>
      <c r="T233" s="444"/>
      <c r="U233" s="444"/>
    </row>
    <row r="234" spans="2:21" x14ac:dyDescent="0.2">
      <c r="B234" s="422">
        <v>3.4</v>
      </c>
      <c r="C234" s="443">
        <v>106.57980000000001</v>
      </c>
      <c r="D234" s="443">
        <v>125.18077500000003</v>
      </c>
      <c r="E234" s="443">
        <v>143.79322500000004</v>
      </c>
      <c r="F234" s="443">
        <v>162.38272499999999</v>
      </c>
      <c r="G234" s="443">
        <v>180.99517500000002</v>
      </c>
      <c r="H234" s="443">
        <v>199.584675</v>
      </c>
      <c r="I234" s="443">
        <v>218.18565000000001</v>
      </c>
      <c r="J234" s="443">
        <v>236.88990000000001</v>
      </c>
      <c r="K234" s="443">
        <v>255.49087500000002</v>
      </c>
      <c r="L234" s="443">
        <v>274.080375</v>
      </c>
      <c r="M234" s="443">
        <v>292.69282499999997</v>
      </c>
      <c r="N234" s="444"/>
      <c r="O234" s="444"/>
      <c r="P234" s="444"/>
      <c r="Q234" s="444"/>
      <c r="R234" s="444"/>
      <c r="S234" s="444"/>
      <c r="T234" s="444"/>
      <c r="U234" s="444"/>
    </row>
    <row r="235" spans="2:21" x14ac:dyDescent="0.2">
      <c r="B235" s="422">
        <v>3.5</v>
      </c>
      <c r="C235" s="443">
        <v>108.587925</v>
      </c>
      <c r="D235" s="443">
        <v>127.60199999999999</v>
      </c>
      <c r="E235" s="443">
        <v>146.60460000000003</v>
      </c>
      <c r="F235" s="443">
        <v>165.69900000000001</v>
      </c>
      <c r="G235" s="443">
        <v>184.70159999999998</v>
      </c>
      <c r="H235" s="443">
        <v>203.70419999999999</v>
      </c>
      <c r="I235" s="443">
        <v>222.70680000000002</v>
      </c>
      <c r="J235" s="443">
        <v>241.70939999999999</v>
      </c>
      <c r="K235" s="443">
        <v>260.71199999999999</v>
      </c>
      <c r="L235" s="443">
        <v>279.71460000000002</v>
      </c>
      <c r="M235" s="443">
        <v>298.71720000000005</v>
      </c>
      <c r="N235" s="444"/>
      <c r="O235" s="444"/>
      <c r="P235" s="444"/>
      <c r="Q235" s="444"/>
      <c r="R235" s="444"/>
      <c r="S235" s="444"/>
      <c r="T235" s="444"/>
      <c r="U235" s="444"/>
    </row>
    <row r="236" spans="2:21" x14ac:dyDescent="0.2">
      <c r="B236" s="422">
        <v>3.6</v>
      </c>
      <c r="C236" s="443">
        <v>110.59605000000002</v>
      </c>
      <c r="D236" s="443">
        <v>130.10355000000001</v>
      </c>
      <c r="E236" s="443">
        <v>149.51925</v>
      </c>
      <c r="F236" s="443">
        <v>168.91199999999998</v>
      </c>
      <c r="G236" s="443">
        <v>188.32769999999999</v>
      </c>
      <c r="H236" s="443">
        <v>207.72045000000003</v>
      </c>
      <c r="I236" s="443">
        <v>227.13615000000001</v>
      </c>
      <c r="J236" s="443">
        <v>246.64365000000001</v>
      </c>
      <c r="K236" s="443">
        <v>266.04787499999998</v>
      </c>
      <c r="L236" s="443">
        <v>285.45209999999997</v>
      </c>
      <c r="M236" s="443">
        <v>304.85632500000003</v>
      </c>
      <c r="N236" s="444"/>
      <c r="O236" s="444"/>
      <c r="P236" s="444"/>
      <c r="Q236" s="444"/>
      <c r="R236" s="444"/>
      <c r="S236" s="444"/>
      <c r="T236" s="444"/>
      <c r="U236" s="444"/>
    </row>
    <row r="237" spans="2:21" x14ac:dyDescent="0.2">
      <c r="B237" s="422">
        <v>3.7</v>
      </c>
      <c r="C237" s="443">
        <v>112.71892500000001</v>
      </c>
      <c r="D237" s="443">
        <v>132.51330000000002</v>
      </c>
      <c r="E237" s="443">
        <v>152.31915000000001</v>
      </c>
      <c r="F237" s="443">
        <v>172.14794999999998</v>
      </c>
      <c r="G237" s="443">
        <v>192.04560000000004</v>
      </c>
      <c r="H237" s="443">
        <v>211.85145000000003</v>
      </c>
      <c r="I237" s="443">
        <v>231.65729999999999</v>
      </c>
      <c r="J237" s="443">
        <v>251.46315000000001</v>
      </c>
      <c r="K237" s="443">
        <v>271.26900000000001</v>
      </c>
      <c r="L237" s="443">
        <v>291.08632499999999</v>
      </c>
      <c r="M237" s="443">
        <v>310.98397499999999</v>
      </c>
      <c r="N237" s="444"/>
      <c r="O237" s="444"/>
      <c r="P237" s="444"/>
      <c r="Q237" s="444"/>
      <c r="R237" s="444"/>
      <c r="S237" s="444"/>
      <c r="T237" s="444"/>
      <c r="U237" s="444"/>
    </row>
    <row r="238" spans="2:21" x14ac:dyDescent="0.2">
      <c r="B238" s="422">
        <v>3.8</v>
      </c>
      <c r="C238" s="443">
        <v>114.72704999999999</v>
      </c>
      <c r="D238" s="443">
        <v>134.93452500000001</v>
      </c>
      <c r="E238" s="443">
        <v>155.24527499999999</v>
      </c>
      <c r="F238" s="443">
        <v>175.46422500000003</v>
      </c>
      <c r="G238" s="443">
        <v>195.660225</v>
      </c>
      <c r="H238" s="443">
        <v>215.86770000000001</v>
      </c>
      <c r="I238" s="443">
        <v>236.07517499999997</v>
      </c>
      <c r="J238" s="443">
        <v>256.3974</v>
      </c>
      <c r="K238" s="443">
        <v>276.60487499999999</v>
      </c>
      <c r="L238" s="443">
        <v>296.81235000000004</v>
      </c>
      <c r="M238" s="443">
        <v>317.01982499999997</v>
      </c>
      <c r="N238" s="444"/>
      <c r="O238" s="444"/>
      <c r="P238" s="444"/>
      <c r="Q238" s="444"/>
      <c r="R238" s="444"/>
      <c r="S238" s="444"/>
      <c r="T238" s="444"/>
      <c r="U238" s="444"/>
    </row>
    <row r="239" spans="2:21" x14ac:dyDescent="0.2">
      <c r="B239" s="422">
        <v>3.9</v>
      </c>
      <c r="C239" s="443">
        <v>116.82697500000002</v>
      </c>
      <c r="D239" s="443">
        <v>137.43607499999999</v>
      </c>
      <c r="E239" s="443">
        <v>158.05665000000002</v>
      </c>
      <c r="F239" s="443">
        <v>178.66575</v>
      </c>
      <c r="G239" s="443">
        <v>199.27485000000001</v>
      </c>
      <c r="H239" s="443">
        <v>219.99870000000001</v>
      </c>
      <c r="I239" s="443">
        <v>240.6078</v>
      </c>
      <c r="J239" s="443">
        <v>261.21690000000001</v>
      </c>
      <c r="K239" s="443">
        <v>281.83747500000004</v>
      </c>
      <c r="L239" s="443">
        <v>302.53837499999997</v>
      </c>
      <c r="M239" s="443">
        <v>323.14747500000004</v>
      </c>
      <c r="N239" s="444"/>
      <c r="O239" s="444"/>
      <c r="P239" s="444"/>
      <c r="Q239" s="444"/>
      <c r="R239" s="444"/>
      <c r="S239" s="444"/>
      <c r="T239" s="444"/>
      <c r="U239" s="444"/>
    </row>
    <row r="240" spans="2:21" x14ac:dyDescent="0.2">
      <c r="B240" s="422">
        <v>4</v>
      </c>
      <c r="C240" s="443">
        <v>118.846575</v>
      </c>
      <c r="D240" s="443">
        <v>139.85730000000001</v>
      </c>
      <c r="E240" s="443">
        <v>160.86802500000002</v>
      </c>
      <c r="F240" s="443">
        <v>181.98202500000002</v>
      </c>
      <c r="G240" s="443">
        <v>202.99275</v>
      </c>
      <c r="H240" s="443">
        <v>224.01495</v>
      </c>
      <c r="I240" s="443">
        <v>245.02567499999998</v>
      </c>
      <c r="J240" s="443">
        <v>266.15115000000003</v>
      </c>
      <c r="K240" s="443">
        <v>287.16187500000001</v>
      </c>
      <c r="L240" s="443">
        <v>308.17259999999999</v>
      </c>
      <c r="M240" s="443">
        <v>329.19479999999999</v>
      </c>
      <c r="N240" s="444"/>
      <c r="O240" s="444"/>
      <c r="P240" s="444"/>
      <c r="Q240" s="444"/>
      <c r="R240" s="444"/>
      <c r="S240" s="444"/>
      <c r="T240" s="444"/>
      <c r="U240" s="444"/>
    </row>
    <row r="241" spans="1:22" x14ac:dyDescent="0.2">
      <c r="B241" s="404"/>
      <c r="C241" s="425"/>
      <c r="D241" s="423"/>
      <c r="E241" s="423"/>
      <c r="F241" s="423"/>
      <c r="G241" s="423"/>
      <c r="H241" s="423"/>
      <c r="I241" s="423"/>
      <c r="J241" s="423"/>
      <c r="K241" s="423"/>
      <c r="L241" s="423"/>
      <c r="M241" s="423"/>
      <c r="N241" s="423"/>
      <c r="O241" s="423"/>
      <c r="P241" s="423"/>
      <c r="Q241" s="423"/>
      <c r="R241" s="423"/>
      <c r="S241" s="423"/>
      <c r="T241" s="423"/>
      <c r="U241" s="423"/>
    </row>
    <row r="242" spans="1:22" x14ac:dyDescent="0.2">
      <c r="B242" s="424" t="s">
        <v>283</v>
      </c>
      <c r="C242" s="423"/>
      <c r="D242" s="423"/>
      <c r="E242" s="423"/>
      <c r="F242" s="423"/>
      <c r="G242" s="423"/>
      <c r="H242" s="423"/>
      <c r="I242" s="423"/>
      <c r="J242" s="423"/>
      <c r="K242" s="423"/>
      <c r="L242" s="423"/>
      <c r="M242" s="423"/>
      <c r="N242" s="423"/>
      <c r="O242" s="423"/>
      <c r="P242" s="423"/>
      <c r="Q242" s="423"/>
      <c r="R242" s="423"/>
      <c r="S242" s="423"/>
      <c r="T242" s="423"/>
      <c r="U242" s="423"/>
    </row>
    <row r="243" spans="1:22" x14ac:dyDescent="0.2">
      <c r="B243" s="424" t="s">
        <v>284</v>
      </c>
      <c r="C243" s="371"/>
      <c r="D243" s="371"/>
      <c r="E243" s="371"/>
      <c r="F243" s="371"/>
      <c r="G243" s="371"/>
      <c r="H243" s="371"/>
      <c r="I243" s="371"/>
      <c r="J243" s="371"/>
      <c r="K243" s="371"/>
      <c r="L243" s="371"/>
      <c r="M243" s="371"/>
      <c r="N243" s="371"/>
      <c r="O243" s="371"/>
      <c r="P243" s="371"/>
      <c r="Q243" s="371"/>
      <c r="R243" s="371"/>
      <c r="S243" s="371"/>
      <c r="T243" s="371"/>
      <c r="U243" s="371"/>
    </row>
    <row r="244" spans="1:22" x14ac:dyDescent="0.2">
      <c r="B244" s="405"/>
      <c r="C244" s="371"/>
      <c r="D244" s="371"/>
      <c r="E244" s="371"/>
      <c r="F244" s="371"/>
      <c r="G244" s="371"/>
      <c r="H244" s="371"/>
      <c r="I244" s="371"/>
      <c r="J244" s="371"/>
      <c r="K244" s="371"/>
      <c r="L244" s="371"/>
      <c r="M244" s="371"/>
      <c r="N244" s="371"/>
      <c r="O244" s="371"/>
      <c r="P244" s="371"/>
      <c r="Q244" s="371"/>
      <c r="R244" s="371"/>
      <c r="S244" s="371"/>
      <c r="T244" s="371"/>
      <c r="U244" s="371"/>
    </row>
    <row r="245" spans="1:22" ht="12.75" customHeight="1" x14ac:dyDescent="0.2">
      <c r="A245" s="406"/>
      <c r="B245" s="673" t="s">
        <v>213</v>
      </c>
      <c r="C245" s="674"/>
      <c r="D245" s="674"/>
      <c r="E245" s="674"/>
      <c r="F245" s="674"/>
      <c r="G245" s="675"/>
      <c r="H245" s="676"/>
      <c r="I245" s="677"/>
      <c r="J245" s="406"/>
      <c r="K245" s="406"/>
      <c r="L245" s="406"/>
      <c r="M245" s="406"/>
      <c r="N245" s="406"/>
      <c r="O245" s="406"/>
      <c r="P245" s="406"/>
      <c r="Q245" s="406"/>
      <c r="R245" s="406"/>
      <c r="S245" s="406"/>
      <c r="U245"/>
      <c r="V245"/>
    </row>
    <row r="246" spans="1:22" ht="12.75" customHeight="1" x14ac:dyDescent="0.2">
      <c r="B246" s="655" t="s">
        <v>238</v>
      </c>
      <c r="C246" s="656"/>
      <c r="D246" s="656"/>
      <c r="E246" s="656"/>
      <c r="F246" s="656"/>
      <c r="G246" s="657"/>
      <c r="H246" s="658"/>
      <c r="I246" s="659"/>
      <c r="J246" s="408"/>
      <c r="K246" s="409"/>
      <c r="L246" s="409"/>
      <c r="M246" s="409"/>
      <c r="N246" s="409"/>
      <c r="O246" s="409"/>
      <c r="P246" s="408"/>
      <c r="Q246" s="409"/>
      <c r="R246" s="409"/>
      <c r="S246" s="409"/>
      <c r="U246"/>
      <c r="V246"/>
    </row>
    <row r="247" spans="1:22" ht="12.75" customHeight="1" x14ac:dyDescent="0.2">
      <c r="B247" s="655" t="s">
        <v>245</v>
      </c>
      <c r="C247" s="656"/>
      <c r="D247" s="656"/>
      <c r="E247" s="656"/>
      <c r="F247" s="656"/>
      <c r="G247" s="657"/>
      <c r="H247" s="663">
        <v>0.3</v>
      </c>
      <c r="I247" s="664"/>
      <c r="J247" s="408"/>
      <c r="K247" s="409"/>
      <c r="L247" s="409"/>
      <c r="M247" s="409"/>
      <c r="N247" s="409"/>
      <c r="O247" s="409"/>
      <c r="P247" s="408"/>
      <c r="Q247" s="409"/>
      <c r="R247" s="409"/>
      <c r="S247" s="409"/>
      <c r="U247"/>
      <c r="V247"/>
    </row>
    <row r="248" spans="1:22" ht="12.75" customHeight="1" x14ac:dyDescent="0.2">
      <c r="B248" s="655" t="s">
        <v>285</v>
      </c>
      <c r="C248" s="656"/>
      <c r="D248" s="656"/>
      <c r="E248" s="656"/>
      <c r="F248" s="656"/>
      <c r="G248" s="657"/>
      <c r="H248" s="663">
        <v>0.3</v>
      </c>
      <c r="I248" s="664"/>
      <c r="J248" s="408"/>
      <c r="K248" s="409"/>
      <c r="L248" s="409"/>
      <c r="M248" s="409"/>
      <c r="N248" s="409"/>
      <c r="O248" s="409"/>
      <c r="P248" s="408"/>
      <c r="Q248" s="409"/>
      <c r="R248" s="409"/>
      <c r="S248" s="409"/>
      <c r="U248"/>
      <c r="V248"/>
    </row>
    <row r="249" spans="1:22" ht="12.75" customHeight="1" x14ac:dyDescent="0.2">
      <c r="B249" s="655" t="s">
        <v>240</v>
      </c>
      <c r="C249" s="656"/>
      <c r="D249" s="656"/>
      <c r="E249" s="656"/>
      <c r="F249" s="656"/>
      <c r="G249" s="657"/>
      <c r="H249" s="663">
        <v>0.3</v>
      </c>
      <c r="I249" s="664"/>
      <c r="J249" s="408"/>
      <c r="K249" s="409"/>
      <c r="L249" s="409"/>
      <c r="M249" s="409"/>
      <c r="N249" s="409"/>
      <c r="O249" s="409"/>
      <c r="P249" s="408"/>
      <c r="Q249" s="409"/>
      <c r="R249" s="409"/>
      <c r="S249" s="409"/>
      <c r="U249"/>
      <c r="V249"/>
    </row>
    <row r="250" spans="1:22" ht="12.75" customHeight="1" x14ac:dyDescent="0.2">
      <c r="B250" s="655" t="s">
        <v>286</v>
      </c>
      <c r="C250" s="656"/>
      <c r="D250" s="656"/>
      <c r="E250" s="656"/>
      <c r="F250" s="656"/>
      <c r="G250" s="657"/>
      <c r="H250" s="658"/>
      <c r="I250" s="659"/>
      <c r="J250" s="408"/>
      <c r="K250" s="409"/>
      <c r="L250" s="409"/>
      <c r="M250" s="409"/>
      <c r="N250" s="409"/>
      <c r="O250" s="409"/>
      <c r="P250" s="408"/>
      <c r="Q250" s="409"/>
      <c r="R250" s="409"/>
      <c r="S250" s="409"/>
      <c r="U250"/>
      <c r="V250"/>
    </row>
    <row r="251" spans="1:22" ht="12.75" customHeight="1" x14ac:dyDescent="0.2">
      <c r="B251" s="660" t="s">
        <v>292</v>
      </c>
      <c r="C251" s="661"/>
      <c r="D251" s="661"/>
      <c r="E251" s="661"/>
      <c r="F251" s="661"/>
      <c r="G251" s="662"/>
      <c r="H251" s="426" t="s">
        <v>321</v>
      </c>
      <c r="I251" s="426"/>
      <c r="J251" s="408"/>
      <c r="K251" s="409"/>
      <c r="L251" s="409"/>
      <c r="M251" s="409"/>
      <c r="N251" s="409"/>
      <c r="O251" s="409"/>
      <c r="P251" s="408"/>
      <c r="Q251" s="409"/>
      <c r="R251" s="409"/>
      <c r="S251" s="409"/>
      <c r="U251"/>
      <c r="V251"/>
    </row>
    <row r="252" spans="1:22" ht="12.75" customHeight="1" x14ac:dyDescent="0.2">
      <c r="B252" s="655" t="s">
        <v>287</v>
      </c>
      <c r="C252" s="656"/>
      <c r="D252" s="656"/>
      <c r="E252" s="656"/>
      <c r="F252" s="656"/>
      <c r="G252" s="657"/>
      <c r="H252" s="658"/>
      <c r="I252" s="659"/>
      <c r="J252" s="356"/>
      <c r="K252" s="356"/>
      <c r="L252" s="356"/>
      <c r="M252" s="356"/>
      <c r="N252" s="356"/>
      <c r="O252" s="356"/>
      <c r="P252" s="356"/>
      <c r="Q252" s="356"/>
      <c r="R252" s="356"/>
      <c r="S252" s="356"/>
      <c r="U252"/>
      <c r="V252"/>
    </row>
    <row r="253" spans="1:22" ht="12.75" customHeight="1" x14ac:dyDescent="0.2">
      <c r="B253" s="655" t="s">
        <v>288</v>
      </c>
      <c r="C253" s="656"/>
      <c r="D253" s="656"/>
      <c r="E253" s="656"/>
      <c r="F253" s="656"/>
      <c r="G253" s="657"/>
      <c r="H253" s="658" t="s">
        <v>322</v>
      </c>
      <c r="I253" s="659"/>
      <c r="J253" s="408"/>
      <c r="K253" s="409"/>
      <c r="L253" s="409"/>
      <c r="M253" s="409"/>
      <c r="N253" s="409"/>
      <c r="O253" s="409"/>
      <c r="P253" s="408"/>
      <c r="Q253" s="409"/>
      <c r="R253" s="409"/>
      <c r="S253" s="409"/>
      <c r="U253"/>
      <c r="V253"/>
    </row>
    <row r="254" spans="1:22" ht="12.75" customHeight="1" x14ac:dyDescent="0.2">
      <c r="B254" s="655" t="s">
        <v>289</v>
      </c>
      <c r="C254" s="656"/>
      <c r="D254" s="656"/>
      <c r="E254" s="656"/>
      <c r="F254" s="656"/>
      <c r="G254" s="657"/>
      <c r="H254" s="658" t="s">
        <v>323</v>
      </c>
      <c r="I254" s="659"/>
      <c r="J254" s="408"/>
      <c r="K254" s="409"/>
      <c r="L254" s="409"/>
      <c r="M254" s="409"/>
      <c r="N254" s="409"/>
      <c r="O254" s="409"/>
      <c r="P254" s="408"/>
      <c r="Q254" s="409"/>
      <c r="R254" s="409"/>
      <c r="S254" s="409"/>
      <c r="U254"/>
      <c r="V254"/>
    </row>
    <row r="255" spans="1:22" ht="12.75" customHeight="1" x14ac:dyDescent="0.2">
      <c r="B255" s="655" t="s">
        <v>290</v>
      </c>
      <c r="C255" s="656"/>
      <c r="D255" s="656"/>
      <c r="E255" s="656"/>
      <c r="F255" s="656"/>
      <c r="G255" s="657"/>
      <c r="H255" s="658" t="s">
        <v>324</v>
      </c>
      <c r="I255" s="659"/>
      <c r="J255" s="408"/>
      <c r="K255" s="409"/>
      <c r="L255" s="409"/>
      <c r="M255" s="409"/>
      <c r="N255" s="409"/>
      <c r="O255" s="409"/>
      <c r="P255" s="408"/>
      <c r="Q255" s="409"/>
      <c r="R255" s="409"/>
      <c r="S255" s="409"/>
      <c r="U255"/>
      <c r="V255"/>
    </row>
  </sheetData>
  <mergeCells count="28">
    <mergeCell ref="B247:G247"/>
    <mergeCell ref="H247:I247"/>
    <mergeCell ref="B6:U6"/>
    <mergeCell ref="B8:U8"/>
    <mergeCell ref="B47:U47"/>
    <mergeCell ref="B86:U86"/>
    <mergeCell ref="B125:U125"/>
    <mergeCell ref="B164:U164"/>
    <mergeCell ref="B203:U203"/>
    <mergeCell ref="B245:G245"/>
    <mergeCell ref="H245:I245"/>
    <mergeCell ref="B246:G246"/>
    <mergeCell ref="H246:I246"/>
    <mergeCell ref="B248:G248"/>
    <mergeCell ref="H248:I248"/>
    <mergeCell ref="B249:G249"/>
    <mergeCell ref="H249:I249"/>
    <mergeCell ref="B250:G250"/>
    <mergeCell ref="H250:I250"/>
    <mergeCell ref="B255:G255"/>
    <mergeCell ref="H255:I255"/>
    <mergeCell ref="B251:G251"/>
    <mergeCell ref="B252:G252"/>
    <mergeCell ref="H252:I252"/>
    <mergeCell ref="B253:G253"/>
    <mergeCell ref="H253:I253"/>
    <mergeCell ref="B254:G254"/>
    <mergeCell ref="H254:I254"/>
  </mergeCells>
  <conditionalFormatting sqref="B87 B126 B48 B165 B204 B9">
    <cfRule type="cellIs" dxfId="1" priority="2" operator="equal">
      <formula>_xlfn.CEILING.MATH(Высота,0.2)</formula>
    </cfRule>
  </conditionalFormatting>
  <conditionalFormatting sqref="B87 B126 B48 B165 B204 B9">
    <cfRule type="cellIs" dxfId="0" priority="1" operator="equal">
      <formula>_xlfn.CEILING.MATH(Ширина,0.1)</formula>
    </cfRule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4"/>
  <sheetViews>
    <sheetView tabSelected="1" workbookViewId="0">
      <selection activeCell="D2" sqref="D2"/>
    </sheetView>
  </sheetViews>
  <sheetFormatPr defaultRowHeight="12.75" x14ac:dyDescent="0.2"/>
  <cols>
    <col min="1" max="1" width="2.140625" style="11" customWidth="1"/>
    <col min="2" max="2" width="56.28515625" style="11" customWidth="1"/>
    <col min="3" max="3" width="22" style="12" customWidth="1"/>
    <col min="4" max="4" width="14.42578125" style="11" customWidth="1"/>
    <col min="5" max="5" width="36.42578125" style="13" bestFit="1" customWidth="1"/>
    <col min="6" max="6" width="14.7109375" style="11" bestFit="1" customWidth="1"/>
    <col min="7" max="7" width="3.42578125" style="11" customWidth="1"/>
    <col min="8" max="8" width="11.140625" style="11" customWidth="1"/>
    <col min="9" max="16384" width="9.140625" style="11"/>
  </cols>
  <sheetData>
    <row r="1" spans="1:8" x14ac:dyDescent="0.2">
      <c r="A1" s="20"/>
      <c r="B1" s="171"/>
      <c r="C1" s="170"/>
      <c r="D1" s="20"/>
      <c r="E1" s="21"/>
      <c r="F1" s="20"/>
      <c r="G1" s="20"/>
      <c r="H1" s="20"/>
    </row>
    <row r="2" spans="1:8" ht="54" x14ac:dyDescent="0.25">
      <c r="A2" s="20"/>
      <c r="B2" s="720" t="s">
        <v>348</v>
      </c>
      <c r="C2" s="720"/>
      <c r="D2" s="720"/>
      <c r="E2" s="720"/>
      <c r="F2" s="720"/>
      <c r="G2" s="20"/>
      <c r="H2" s="20"/>
    </row>
    <row r="3" spans="1:8" ht="12.75" customHeight="1" x14ac:dyDescent="0.25">
      <c r="A3" s="20"/>
      <c r="B3" s="720"/>
      <c r="C3" s="720"/>
      <c r="D3" s="720"/>
      <c r="E3" s="720"/>
      <c r="F3" s="720"/>
      <c r="G3" s="20"/>
      <c r="H3" s="20"/>
    </row>
    <row r="4" spans="1:8" ht="12.75" customHeight="1" x14ac:dyDescent="0.25">
      <c r="A4" s="20"/>
      <c r="B4" s="720"/>
      <c r="C4" s="720"/>
      <c r="D4" s="720"/>
      <c r="E4" s="720"/>
      <c r="F4" s="720"/>
      <c r="G4" s="20"/>
      <c r="H4" s="20"/>
    </row>
    <row r="5" spans="1:8" ht="13.5" customHeight="1" thickBot="1" x14ac:dyDescent="0.25">
      <c r="A5" s="20"/>
      <c r="G5" s="20"/>
      <c r="H5" s="20"/>
    </row>
    <row r="6" spans="1:8" ht="18.75" thickBot="1" x14ac:dyDescent="0.3">
      <c r="A6" s="20"/>
      <c r="B6" s="522" t="s">
        <v>185</v>
      </c>
      <c r="C6" s="523"/>
      <c r="D6" s="523"/>
      <c r="E6" s="523"/>
      <c r="F6" s="524"/>
      <c r="G6" s="212"/>
      <c r="H6" s="212"/>
    </row>
    <row r="7" spans="1:8" ht="14.25" customHeight="1" thickBot="1" x14ac:dyDescent="0.35">
      <c r="A7" s="20"/>
      <c r="B7" s="209"/>
      <c r="C7" s="214"/>
      <c r="D7" s="209"/>
      <c r="E7" s="213"/>
      <c r="F7" s="209"/>
      <c r="G7" s="212"/>
      <c r="H7" s="212"/>
    </row>
    <row r="8" spans="1:8" s="6" customFormat="1" ht="21" thickBot="1" x14ac:dyDescent="0.35">
      <c r="A8" s="22"/>
      <c r="B8" s="558" t="s">
        <v>96</v>
      </c>
      <c r="C8" s="559"/>
      <c r="D8" s="22"/>
      <c r="E8" s="558" t="s">
        <v>83</v>
      </c>
      <c r="F8" s="559"/>
      <c r="G8" s="209"/>
      <c r="H8" s="209"/>
    </row>
    <row r="9" spans="1:8" ht="21" thickBot="1" x14ac:dyDescent="0.35">
      <c r="A9" s="20"/>
      <c r="B9" s="211" t="s">
        <v>87</v>
      </c>
      <c r="C9" s="210" t="s">
        <v>112</v>
      </c>
      <c r="D9" s="52"/>
      <c r="E9" s="555" t="s">
        <v>184</v>
      </c>
      <c r="F9" s="556"/>
      <c r="G9" s="209"/>
      <c r="H9" s="209"/>
    </row>
    <row r="10" spans="1:8" s="6" customFormat="1" ht="15" x14ac:dyDescent="0.2">
      <c r="A10" s="22"/>
      <c r="B10" s="691" t="s">
        <v>134</v>
      </c>
      <c r="C10" s="702">
        <v>650</v>
      </c>
      <c r="D10" s="706"/>
      <c r="E10" s="709" t="s">
        <v>41</v>
      </c>
      <c r="F10" s="208">
        <v>5375</v>
      </c>
      <c r="G10" s="22"/>
      <c r="H10" s="22"/>
    </row>
    <row r="11" spans="1:8" s="6" customFormat="1" ht="15" x14ac:dyDescent="0.2">
      <c r="A11" s="22"/>
      <c r="B11" s="692" t="s">
        <v>183</v>
      </c>
      <c r="C11" s="702">
        <v>750</v>
      </c>
      <c r="D11" s="707"/>
      <c r="E11" s="710" t="s">
        <v>42</v>
      </c>
      <c r="F11" s="207">
        <v>5375</v>
      </c>
      <c r="G11" s="22"/>
      <c r="H11" s="22"/>
    </row>
    <row r="12" spans="1:8" s="8" customFormat="1" ht="15" customHeight="1" x14ac:dyDescent="0.2">
      <c r="A12" s="56"/>
      <c r="B12" s="693" t="s">
        <v>182</v>
      </c>
      <c r="C12" s="703">
        <v>812</v>
      </c>
      <c r="D12" s="708"/>
      <c r="E12" s="710" t="s">
        <v>43</v>
      </c>
      <c r="F12" s="207">
        <v>6125</v>
      </c>
      <c r="G12" s="56"/>
      <c r="H12" s="56"/>
    </row>
    <row r="13" spans="1:8" s="8" customFormat="1" ht="15.75" customHeight="1" thickBot="1" x14ac:dyDescent="0.25">
      <c r="A13" s="56"/>
      <c r="B13" s="694"/>
      <c r="C13" s="704"/>
      <c r="D13" s="708"/>
      <c r="E13" s="711" t="s">
        <v>143</v>
      </c>
      <c r="F13" s="206">
        <v>7937</v>
      </c>
      <c r="G13" s="56"/>
      <c r="H13" s="56"/>
    </row>
    <row r="14" spans="1:8" s="6" customFormat="1" ht="16.5" customHeight="1" thickBot="1" x14ac:dyDescent="0.25">
      <c r="A14" s="22"/>
      <c r="B14" s="695"/>
      <c r="C14" s="705"/>
      <c r="D14" s="707"/>
      <c r="E14" s="712" t="s">
        <v>97</v>
      </c>
      <c r="F14" s="559"/>
      <c r="G14" s="22"/>
      <c r="H14" s="22"/>
    </row>
    <row r="15" spans="1:8" s="6" customFormat="1" ht="16.5" thickBot="1" x14ac:dyDescent="0.3">
      <c r="A15" s="22"/>
      <c r="B15" s="696" t="s">
        <v>181</v>
      </c>
      <c r="C15" s="702">
        <v>1262.5</v>
      </c>
      <c r="D15" s="707"/>
      <c r="E15" s="713" t="s">
        <v>98</v>
      </c>
      <c r="F15" s="205" t="s">
        <v>113</v>
      </c>
      <c r="G15" s="22"/>
      <c r="H15" s="22"/>
    </row>
    <row r="16" spans="1:8" s="6" customFormat="1" ht="15" x14ac:dyDescent="0.2">
      <c r="A16" s="22"/>
      <c r="B16" s="697" t="s">
        <v>130</v>
      </c>
      <c r="C16" s="702">
        <v>1062.5</v>
      </c>
      <c r="D16" s="707"/>
      <c r="E16" s="714" t="s">
        <v>99</v>
      </c>
      <c r="F16" s="552">
        <v>2500</v>
      </c>
      <c r="G16" s="22"/>
      <c r="H16" s="22"/>
    </row>
    <row r="17" spans="1:8" s="6" customFormat="1" ht="15" x14ac:dyDescent="0.2">
      <c r="A17" s="22"/>
      <c r="B17" s="697" t="s">
        <v>138</v>
      </c>
      <c r="C17" s="702">
        <v>1137.5</v>
      </c>
      <c r="D17" s="707"/>
      <c r="E17" s="714" t="s">
        <v>100</v>
      </c>
      <c r="F17" s="553"/>
      <c r="G17" s="22"/>
      <c r="H17" s="22"/>
    </row>
    <row r="18" spans="1:8" s="6" customFormat="1" ht="15" x14ac:dyDescent="0.2">
      <c r="A18" s="22"/>
      <c r="B18" s="697" t="s">
        <v>180</v>
      </c>
      <c r="C18" s="702">
        <v>887.5</v>
      </c>
      <c r="D18" s="707"/>
      <c r="E18" s="714" t="s">
        <v>179</v>
      </c>
      <c r="F18" s="553"/>
      <c r="G18" s="22"/>
      <c r="H18" s="22"/>
    </row>
    <row r="19" spans="1:8" s="6" customFormat="1" ht="15" x14ac:dyDescent="0.2">
      <c r="A19" s="22"/>
      <c r="B19" s="697" t="s">
        <v>178</v>
      </c>
      <c r="C19" s="702">
        <v>1150</v>
      </c>
      <c r="D19" s="707"/>
      <c r="E19" s="714" t="s">
        <v>101</v>
      </c>
      <c r="F19" s="553"/>
      <c r="G19" s="22"/>
      <c r="H19" s="22"/>
    </row>
    <row r="20" spans="1:8" s="6" customFormat="1" ht="15.75" thickBot="1" x14ac:dyDescent="0.25">
      <c r="A20" s="22"/>
      <c r="B20" s="696" t="s">
        <v>131</v>
      </c>
      <c r="C20" s="702">
        <v>1400</v>
      </c>
      <c r="D20" s="707"/>
      <c r="E20" s="222" t="s">
        <v>105</v>
      </c>
      <c r="F20" s="557"/>
      <c r="G20" s="22"/>
      <c r="H20" s="22"/>
    </row>
    <row r="21" spans="1:8" s="6" customFormat="1" ht="15" x14ac:dyDescent="0.2">
      <c r="A21" s="22"/>
      <c r="B21" s="696" t="s">
        <v>132</v>
      </c>
      <c r="C21" s="702">
        <v>1137.5</v>
      </c>
      <c r="D21" s="707"/>
      <c r="E21" s="715" t="s">
        <v>102</v>
      </c>
      <c r="F21" s="552">
        <v>2725</v>
      </c>
      <c r="G21" s="22"/>
      <c r="H21" s="22"/>
    </row>
    <row r="22" spans="1:8" s="6" customFormat="1" ht="15" x14ac:dyDescent="0.2">
      <c r="A22" s="22"/>
      <c r="B22" s="696" t="s">
        <v>177</v>
      </c>
      <c r="C22" s="702">
        <v>1187.5</v>
      </c>
      <c r="D22" s="707"/>
      <c r="E22" s="714" t="s">
        <v>103</v>
      </c>
      <c r="F22" s="553"/>
      <c r="G22" s="22"/>
      <c r="H22" s="22"/>
    </row>
    <row r="23" spans="1:8" s="6" customFormat="1" ht="15.75" thickBot="1" x14ac:dyDescent="0.25">
      <c r="A23" s="22"/>
      <c r="B23" s="1" t="s">
        <v>176</v>
      </c>
      <c r="C23" s="702">
        <v>1212.5</v>
      </c>
      <c r="D23" s="707"/>
      <c r="E23" s="222" t="s">
        <v>104</v>
      </c>
      <c r="F23" s="554"/>
      <c r="G23" s="22"/>
      <c r="H23" s="22"/>
    </row>
    <row r="24" spans="1:8" s="6" customFormat="1" ht="15" x14ac:dyDescent="0.2">
      <c r="A24" s="22"/>
      <c r="B24" s="1" t="s">
        <v>175</v>
      </c>
      <c r="C24" s="702">
        <v>1275</v>
      </c>
      <c r="D24" s="707"/>
      <c r="E24" s="169"/>
      <c r="F24" s="63"/>
      <c r="G24" s="22"/>
      <c r="H24" s="22"/>
    </row>
    <row r="25" spans="1:8" s="6" customFormat="1" ht="15.75" thickBot="1" x14ac:dyDescent="0.25">
      <c r="A25" s="22"/>
      <c r="B25" s="698" t="s">
        <v>174</v>
      </c>
      <c r="C25" s="702">
        <v>825</v>
      </c>
      <c r="D25" s="707"/>
      <c r="E25" s="204"/>
      <c r="F25" s="49"/>
      <c r="G25" s="22"/>
      <c r="H25" s="22"/>
    </row>
    <row r="26" spans="1:8" s="6" customFormat="1" ht="15.75" thickBot="1" x14ac:dyDescent="0.25">
      <c r="A26" s="22"/>
      <c r="B26" s="698" t="s">
        <v>173</v>
      </c>
      <c r="C26" s="702">
        <v>950</v>
      </c>
      <c r="D26" s="707"/>
      <c r="E26" s="716" t="s">
        <v>106</v>
      </c>
      <c r="F26" s="203"/>
      <c r="G26" s="22"/>
      <c r="H26" s="22"/>
    </row>
    <row r="27" spans="1:8" s="6" customFormat="1" ht="15.75" thickBot="1" x14ac:dyDescent="0.25">
      <c r="A27" s="22"/>
      <c r="B27" s="1" t="s">
        <v>5</v>
      </c>
      <c r="C27" s="702">
        <v>1525</v>
      </c>
      <c r="D27" s="707"/>
      <c r="E27" s="717"/>
      <c r="F27" s="202"/>
      <c r="G27" s="22"/>
      <c r="H27" s="22"/>
    </row>
    <row r="28" spans="1:8" s="6" customFormat="1" ht="16.5" thickBot="1" x14ac:dyDescent="0.3">
      <c r="A28" s="22"/>
      <c r="B28" s="696" t="s">
        <v>29</v>
      </c>
      <c r="C28" s="702">
        <v>1200</v>
      </c>
      <c r="D28" s="707"/>
      <c r="E28" s="718" t="s">
        <v>98</v>
      </c>
      <c r="F28" s="201" t="s">
        <v>113</v>
      </c>
      <c r="G28" s="22"/>
      <c r="H28" s="22"/>
    </row>
    <row r="29" spans="1:8" s="6" customFormat="1" ht="15" x14ac:dyDescent="0.2">
      <c r="A29" s="22"/>
      <c r="B29" s="696" t="s">
        <v>44</v>
      </c>
      <c r="C29" s="702">
        <v>1625</v>
      </c>
      <c r="D29" s="707"/>
      <c r="E29" s="40" t="s">
        <v>144</v>
      </c>
      <c r="F29" s="46">
        <v>1510</v>
      </c>
      <c r="G29" s="22"/>
      <c r="H29" s="22"/>
    </row>
    <row r="30" spans="1:8" s="6" customFormat="1" ht="15" x14ac:dyDescent="0.2">
      <c r="A30" s="22"/>
      <c r="B30" s="697" t="s">
        <v>172</v>
      </c>
      <c r="C30" s="702">
        <v>1612.5</v>
      </c>
      <c r="D30" s="707"/>
      <c r="E30" s="714" t="s">
        <v>24</v>
      </c>
      <c r="F30" s="46">
        <v>950</v>
      </c>
      <c r="G30" s="22"/>
      <c r="H30" s="22"/>
    </row>
    <row r="31" spans="1:8" s="6" customFormat="1" ht="15" x14ac:dyDescent="0.2">
      <c r="A31" s="22"/>
      <c r="B31" s="699" t="s">
        <v>171</v>
      </c>
      <c r="C31" s="702">
        <v>862.5</v>
      </c>
      <c r="D31" s="707"/>
      <c r="E31" s="714" t="s">
        <v>37</v>
      </c>
      <c r="F31" s="46">
        <v>1360</v>
      </c>
      <c r="G31" s="22"/>
      <c r="H31" s="22"/>
    </row>
    <row r="32" spans="1:8" s="6" customFormat="1" ht="15" x14ac:dyDescent="0.2">
      <c r="A32" s="22"/>
      <c r="B32" s="696" t="s">
        <v>170</v>
      </c>
      <c r="C32" s="702">
        <v>893.75</v>
      </c>
      <c r="D32" s="707"/>
      <c r="E32" s="714" t="s">
        <v>169</v>
      </c>
      <c r="F32" s="46">
        <v>1360</v>
      </c>
      <c r="G32" s="22"/>
      <c r="H32" s="22"/>
    </row>
    <row r="33" spans="1:8" s="6" customFormat="1" ht="15" x14ac:dyDescent="0.2">
      <c r="A33" s="22"/>
      <c r="B33" s="696" t="s">
        <v>168</v>
      </c>
      <c r="C33" s="702">
        <v>1062.5</v>
      </c>
      <c r="D33" s="707"/>
      <c r="E33" s="714" t="s">
        <v>30</v>
      </c>
      <c r="F33" s="46">
        <v>1360</v>
      </c>
      <c r="G33" s="22"/>
      <c r="H33" s="22"/>
    </row>
    <row r="34" spans="1:8" s="6" customFormat="1" ht="15" x14ac:dyDescent="0.2">
      <c r="A34" s="22"/>
      <c r="B34" s="696" t="s">
        <v>7</v>
      </c>
      <c r="C34" s="702">
        <v>2200</v>
      </c>
      <c r="D34" s="707"/>
      <c r="E34" s="714" t="s">
        <v>27</v>
      </c>
      <c r="F34" s="46">
        <v>1360</v>
      </c>
      <c r="G34" s="22"/>
      <c r="H34" s="22"/>
    </row>
    <row r="35" spans="1:8" s="6" customFormat="1" ht="15" x14ac:dyDescent="0.2">
      <c r="A35" s="22"/>
      <c r="B35" s="697" t="s">
        <v>167</v>
      </c>
      <c r="C35" s="702">
        <v>1112.5</v>
      </c>
      <c r="D35" s="707"/>
      <c r="E35" s="714" t="s">
        <v>39</v>
      </c>
      <c r="F35" s="46">
        <v>1360</v>
      </c>
      <c r="G35" s="194"/>
      <c r="H35" s="22"/>
    </row>
    <row r="36" spans="1:8" s="6" customFormat="1" ht="15" x14ac:dyDescent="0.2">
      <c r="A36" s="22"/>
      <c r="B36" s="1" t="s">
        <v>133</v>
      </c>
      <c r="C36" s="702">
        <v>1412.5</v>
      </c>
      <c r="D36" s="707"/>
      <c r="E36" s="714" t="s">
        <v>31</v>
      </c>
      <c r="F36" s="46">
        <v>1250</v>
      </c>
      <c r="G36" s="194"/>
      <c r="H36" s="22"/>
    </row>
    <row r="37" spans="1:8" s="6" customFormat="1" ht="15" x14ac:dyDescent="0.2">
      <c r="A37" s="22"/>
      <c r="B37" s="697" t="s">
        <v>139</v>
      </c>
      <c r="C37" s="702">
        <v>1250</v>
      </c>
      <c r="D37" s="707"/>
      <c r="E37" s="714" t="s">
        <v>25</v>
      </c>
      <c r="F37" s="46">
        <v>1360</v>
      </c>
      <c r="G37" s="194"/>
      <c r="H37" s="22"/>
    </row>
    <row r="38" spans="1:8" s="6" customFormat="1" ht="15" x14ac:dyDescent="0.2">
      <c r="A38" s="22"/>
      <c r="B38" s="697" t="s">
        <v>4</v>
      </c>
      <c r="C38" s="702">
        <v>1212.5</v>
      </c>
      <c r="D38" s="707"/>
      <c r="E38" s="714" t="s">
        <v>32</v>
      </c>
      <c r="F38" s="46">
        <v>1140</v>
      </c>
      <c r="G38" s="194"/>
      <c r="H38" s="22"/>
    </row>
    <row r="39" spans="1:8" s="6" customFormat="1" ht="15" x14ac:dyDescent="0.2">
      <c r="A39" s="22"/>
      <c r="B39" s="697" t="s">
        <v>166</v>
      </c>
      <c r="C39" s="702">
        <v>1375</v>
      </c>
      <c r="D39" s="707"/>
      <c r="E39" s="714" t="s">
        <v>82</v>
      </c>
      <c r="F39" s="46">
        <v>1140</v>
      </c>
      <c r="G39" s="194"/>
      <c r="H39" s="22"/>
    </row>
    <row r="40" spans="1:8" s="6" customFormat="1" ht="15" x14ac:dyDescent="0.2">
      <c r="A40" s="22"/>
      <c r="B40" s="698" t="s">
        <v>107</v>
      </c>
      <c r="C40" s="702">
        <v>1212.5</v>
      </c>
      <c r="D40" s="707"/>
      <c r="E40" s="714" t="s">
        <v>38</v>
      </c>
      <c r="F40" s="46">
        <v>950</v>
      </c>
      <c r="G40" s="194"/>
      <c r="H40" s="22"/>
    </row>
    <row r="41" spans="1:8" s="6" customFormat="1" ht="15" x14ac:dyDescent="0.2">
      <c r="A41" s="22"/>
      <c r="B41" s="1" t="s">
        <v>165</v>
      </c>
      <c r="C41" s="702">
        <v>975</v>
      </c>
      <c r="D41" s="707"/>
      <c r="E41" s="714" t="s">
        <v>26</v>
      </c>
      <c r="F41" s="46">
        <v>1440</v>
      </c>
      <c r="G41" s="194"/>
      <c r="H41" s="22"/>
    </row>
    <row r="42" spans="1:8" s="6" customFormat="1" ht="15" x14ac:dyDescent="0.2">
      <c r="A42" s="22"/>
      <c r="B42" s="1" t="s">
        <v>164</v>
      </c>
      <c r="C42" s="702">
        <v>925</v>
      </c>
      <c r="D42" s="707"/>
      <c r="E42" s="714" t="s">
        <v>33</v>
      </c>
      <c r="F42" s="46">
        <v>1360</v>
      </c>
      <c r="G42" s="194"/>
      <c r="H42" s="22"/>
    </row>
    <row r="43" spans="1:8" s="6" customFormat="1" ht="15" x14ac:dyDescent="0.2">
      <c r="A43" s="22"/>
      <c r="B43" s="696" t="s">
        <v>8</v>
      </c>
      <c r="C43" s="702">
        <v>1750</v>
      </c>
      <c r="D43" s="707"/>
      <c r="E43" s="714" t="s">
        <v>11</v>
      </c>
      <c r="F43" s="46">
        <v>1360</v>
      </c>
      <c r="G43" s="194"/>
      <c r="H43" s="22"/>
    </row>
    <row r="44" spans="1:8" s="6" customFormat="1" ht="15" x14ac:dyDescent="0.2">
      <c r="A44" s="22"/>
      <c r="B44" s="697" t="s">
        <v>163</v>
      </c>
      <c r="C44" s="702">
        <v>1675</v>
      </c>
      <c r="D44" s="707"/>
      <c r="E44" s="714" t="s">
        <v>140</v>
      </c>
      <c r="F44" s="46">
        <v>1360</v>
      </c>
      <c r="G44" s="194"/>
      <c r="H44" s="22"/>
    </row>
    <row r="45" spans="1:8" s="6" customFormat="1" ht="15.75" thickBot="1" x14ac:dyDescent="0.25">
      <c r="A45" s="22"/>
      <c r="B45" s="697" t="s">
        <v>162</v>
      </c>
      <c r="C45" s="702">
        <v>912.5</v>
      </c>
      <c r="D45" s="707"/>
      <c r="E45" s="222" t="s">
        <v>28</v>
      </c>
      <c r="F45" s="47">
        <v>1570</v>
      </c>
      <c r="G45" s="194"/>
      <c r="H45" s="22"/>
    </row>
    <row r="46" spans="1:8" s="6" customFormat="1" ht="15.75" x14ac:dyDescent="0.25">
      <c r="A46" s="22"/>
      <c r="B46" s="696" t="s">
        <v>149</v>
      </c>
      <c r="C46" s="702">
        <v>1250</v>
      </c>
      <c r="D46" s="707"/>
      <c r="E46" s="200"/>
      <c r="F46" s="198"/>
      <c r="G46" s="194"/>
      <c r="H46" s="22"/>
    </row>
    <row r="47" spans="1:8" s="6" customFormat="1" ht="15.75" x14ac:dyDescent="0.25">
      <c r="A47" s="22"/>
      <c r="B47" s="696" t="s">
        <v>40</v>
      </c>
      <c r="C47" s="702">
        <v>2150</v>
      </c>
      <c r="D47" s="707"/>
      <c r="E47" s="199"/>
      <c r="F47" s="198"/>
      <c r="G47" s="194"/>
      <c r="H47" s="22"/>
    </row>
    <row r="48" spans="1:8" s="6" customFormat="1" ht="15.75" x14ac:dyDescent="0.25">
      <c r="A48" s="22"/>
      <c r="B48" s="696" t="s">
        <v>6</v>
      </c>
      <c r="C48" s="702">
        <v>2150</v>
      </c>
      <c r="D48" s="707"/>
      <c r="E48" s="64"/>
      <c r="F48" s="197"/>
      <c r="G48" s="194"/>
      <c r="H48" s="22"/>
    </row>
    <row r="49" spans="1:8" s="6" customFormat="1" ht="15" x14ac:dyDescent="0.2">
      <c r="A49" s="22"/>
      <c r="B49" s="1" t="s">
        <v>161</v>
      </c>
      <c r="C49" s="702">
        <v>2350</v>
      </c>
      <c r="D49" s="707"/>
      <c r="E49" s="64"/>
      <c r="F49" s="196"/>
      <c r="G49" s="194"/>
      <c r="H49" s="22"/>
    </row>
    <row r="50" spans="1:8" s="6" customFormat="1" ht="15" x14ac:dyDescent="0.2">
      <c r="A50" s="22"/>
      <c r="B50" s="696" t="s">
        <v>160</v>
      </c>
      <c r="C50" s="702">
        <v>1237.5</v>
      </c>
      <c r="D50" s="707"/>
      <c r="E50" s="64"/>
      <c r="F50" s="196"/>
      <c r="G50" s="194"/>
      <c r="H50" s="22"/>
    </row>
    <row r="51" spans="1:8" s="6" customFormat="1" ht="15" x14ac:dyDescent="0.2">
      <c r="A51" s="22"/>
      <c r="B51" s="696" t="s">
        <v>159</v>
      </c>
      <c r="C51" s="702">
        <v>1800</v>
      </c>
      <c r="D51" s="707"/>
      <c r="E51" s="64"/>
      <c r="F51" s="195"/>
      <c r="G51" s="194"/>
      <c r="H51" s="22"/>
    </row>
    <row r="52" spans="1:8" s="6" customFormat="1" ht="15" x14ac:dyDescent="0.2">
      <c r="A52" s="22"/>
      <c r="B52" s="700" t="s">
        <v>150</v>
      </c>
      <c r="C52" s="702">
        <v>987.5</v>
      </c>
      <c r="D52" s="707"/>
      <c r="E52" s="64"/>
      <c r="F52" s="195"/>
      <c r="G52" s="194"/>
      <c r="H52" s="22"/>
    </row>
    <row r="53" spans="1:8" s="6" customFormat="1" ht="15" x14ac:dyDescent="0.2">
      <c r="A53" s="22"/>
      <c r="B53" s="700" t="s">
        <v>158</v>
      </c>
      <c r="C53" s="702">
        <v>962.5</v>
      </c>
      <c r="D53" s="707"/>
      <c r="E53" s="22"/>
      <c r="F53" s="22"/>
      <c r="G53" s="194"/>
      <c r="H53" s="22"/>
    </row>
    <row r="54" spans="1:8" s="6" customFormat="1" ht="15" x14ac:dyDescent="0.2">
      <c r="A54" s="22"/>
      <c r="B54" s="700" t="s">
        <v>157</v>
      </c>
      <c r="C54" s="702">
        <v>1000</v>
      </c>
      <c r="D54" s="707"/>
      <c r="E54" s="22"/>
      <c r="F54" s="22"/>
      <c r="G54" s="194"/>
      <c r="H54" s="22"/>
    </row>
    <row r="55" spans="1:8" s="6" customFormat="1" ht="15.75" customHeight="1" thickBot="1" x14ac:dyDescent="0.25">
      <c r="A55" s="22"/>
      <c r="B55" s="701" t="s">
        <v>325</v>
      </c>
      <c r="C55" s="702">
        <v>1437.5</v>
      </c>
      <c r="D55" s="707"/>
      <c r="E55" s="22"/>
      <c r="F55" s="22"/>
      <c r="G55" s="22"/>
      <c r="H55" s="22"/>
    </row>
    <row r="56" spans="1:8" s="6" customFormat="1" ht="15.75" customHeight="1" thickBot="1" x14ac:dyDescent="0.3">
      <c r="A56" s="22"/>
      <c r="B56" s="16"/>
      <c r="C56" s="193"/>
      <c r="D56" s="52"/>
      <c r="E56" s="22"/>
      <c r="F56" s="22"/>
      <c r="G56" s="22"/>
      <c r="H56" s="22"/>
    </row>
    <row r="57" spans="1:8" s="6" customFormat="1" ht="15.75" thickBot="1" x14ac:dyDescent="0.25">
      <c r="A57" s="22"/>
      <c r="B57" s="172" t="s">
        <v>72</v>
      </c>
      <c r="C57" s="173"/>
      <c r="D57" s="173"/>
      <c r="E57" s="173"/>
      <c r="F57" s="521"/>
      <c r="G57" s="22"/>
      <c r="H57" s="22"/>
    </row>
    <row r="58" spans="1:8" s="6" customFormat="1" ht="15" x14ac:dyDescent="0.2">
      <c r="A58" s="22"/>
      <c r="B58" s="192" t="s">
        <v>73</v>
      </c>
      <c r="C58" s="191" t="s">
        <v>9</v>
      </c>
      <c r="D58" s="190" t="s">
        <v>9</v>
      </c>
      <c r="E58" s="190" t="s">
        <v>74</v>
      </c>
      <c r="F58" s="190" t="s">
        <v>74</v>
      </c>
      <c r="G58" s="22"/>
      <c r="H58" s="22"/>
    </row>
    <row r="59" spans="1:8" s="6" customFormat="1" ht="15.75" thickBot="1" x14ac:dyDescent="0.25">
      <c r="A59" s="22"/>
      <c r="B59" s="189"/>
      <c r="C59" s="188" t="s">
        <v>75</v>
      </c>
      <c r="D59" s="187" t="s">
        <v>76</v>
      </c>
      <c r="E59" s="187" t="s">
        <v>75</v>
      </c>
      <c r="F59" s="187" t="s">
        <v>76</v>
      </c>
      <c r="G59" s="22"/>
      <c r="H59" s="22"/>
    </row>
    <row r="60" spans="1:8" s="6" customFormat="1" ht="15" x14ac:dyDescent="0.2">
      <c r="A60" s="22"/>
      <c r="B60" s="59" t="s">
        <v>96</v>
      </c>
      <c r="C60" s="186" t="s">
        <v>77</v>
      </c>
      <c r="D60" s="185">
        <v>6</v>
      </c>
      <c r="E60" s="185">
        <v>0.5</v>
      </c>
      <c r="F60" s="184">
        <v>4</v>
      </c>
      <c r="G60" s="22"/>
      <c r="H60" s="22"/>
    </row>
    <row r="61" spans="1:8" s="6" customFormat="1" ht="15" x14ac:dyDescent="0.2">
      <c r="A61" s="22"/>
      <c r="B61" s="60" t="s">
        <v>106</v>
      </c>
      <c r="C61" s="183" t="s">
        <v>77</v>
      </c>
      <c r="D61" s="182">
        <v>4</v>
      </c>
      <c r="E61" s="182">
        <v>0.3</v>
      </c>
      <c r="F61" s="181">
        <v>3.5</v>
      </c>
      <c r="G61" s="22"/>
      <c r="H61" s="22"/>
    </row>
    <row r="62" spans="1:8" s="6" customFormat="1" ht="15" x14ac:dyDescent="0.2">
      <c r="A62" s="22"/>
      <c r="B62" s="60" t="s">
        <v>97</v>
      </c>
      <c r="C62" s="183" t="s">
        <v>77</v>
      </c>
      <c r="D62" s="182">
        <v>4.5</v>
      </c>
      <c r="E62" s="182">
        <v>0.5</v>
      </c>
      <c r="F62" s="181">
        <v>4</v>
      </c>
      <c r="G62" s="22"/>
      <c r="H62" s="22"/>
    </row>
    <row r="63" spans="1:8" s="6" customFormat="1" ht="15" x14ac:dyDescent="0.2">
      <c r="A63" s="22"/>
      <c r="B63" s="60" t="s">
        <v>78</v>
      </c>
      <c r="C63" s="183" t="s">
        <v>77</v>
      </c>
      <c r="D63" s="182">
        <v>4</v>
      </c>
      <c r="E63" s="182">
        <v>0.5</v>
      </c>
      <c r="F63" s="181">
        <v>3.5</v>
      </c>
      <c r="G63" s="22"/>
      <c r="H63" s="22"/>
    </row>
    <row r="64" spans="1:8" s="6" customFormat="1" ht="15.75" thickBot="1" x14ac:dyDescent="0.25">
      <c r="A64" s="22"/>
      <c r="B64" s="61" t="s">
        <v>79</v>
      </c>
      <c r="C64" s="180" t="s">
        <v>77</v>
      </c>
      <c r="D64" s="179">
        <v>3</v>
      </c>
      <c r="E64" s="179">
        <v>0.5</v>
      </c>
      <c r="F64" s="178">
        <v>3.5</v>
      </c>
      <c r="G64" s="22"/>
      <c r="H64" s="22"/>
    </row>
    <row r="65" spans="1:8" s="6" customFormat="1" ht="15.75" x14ac:dyDescent="0.25">
      <c r="A65" s="22"/>
      <c r="B65" s="215" t="s">
        <v>189</v>
      </c>
      <c r="C65" s="177"/>
      <c r="D65" s="22"/>
      <c r="E65" s="121"/>
      <c r="F65" s="49"/>
      <c r="G65" s="22"/>
      <c r="H65" s="22"/>
    </row>
    <row r="66" spans="1:8" s="6" customFormat="1" ht="15.75" x14ac:dyDescent="0.25">
      <c r="A66" s="22"/>
      <c r="B66" s="50" t="s">
        <v>190</v>
      </c>
      <c r="C66" s="51"/>
      <c r="D66" s="52"/>
      <c r="E66" s="18"/>
      <c r="F66" s="53"/>
      <c r="G66" s="22"/>
      <c r="H66" s="22"/>
    </row>
    <row r="67" spans="1:8" s="6" customFormat="1" ht="15.75" x14ac:dyDescent="0.25">
      <c r="A67" s="22"/>
      <c r="B67" s="54" t="s">
        <v>188</v>
      </c>
      <c r="C67" s="51"/>
      <c r="D67" s="52"/>
      <c r="E67" s="22"/>
      <c r="F67" s="49"/>
      <c r="G67" s="22"/>
      <c r="H67" s="22"/>
    </row>
    <row r="68" spans="1:8" s="6" customFormat="1" ht="15.75" x14ac:dyDescent="0.25">
      <c r="A68" s="22"/>
      <c r="B68" s="55" t="s">
        <v>347</v>
      </c>
      <c r="C68" s="177"/>
      <c r="D68" s="176"/>
      <c r="E68" s="22"/>
      <c r="F68" s="56"/>
      <c r="G68" s="22"/>
      <c r="H68" s="22"/>
    </row>
    <row r="69" spans="1:8" s="6" customFormat="1" ht="15.75" x14ac:dyDescent="0.25">
      <c r="A69" s="22"/>
      <c r="B69" s="55" t="s">
        <v>187</v>
      </c>
      <c r="C69" s="177"/>
      <c r="D69" s="176"/>
      <c r="E69" s="22"/>
      <c r="F69" s="56"/>
      <c r="G69" s="22"/>
      <c r="H69" s="22"/>
    </row>
    <row r="70" spans="1:8" s="6" customFormat="1" ht="15.75" x14ac:dyDescent="0.25">
      <c r="A70" s="22"/>
      <c r="B70" s="54" t="s">
        <v>156</v>
      </c>
      <c r="C70" s="57"/>
      <c r="D70" s="52"/>
      <c r="E70" s="22"/>
      <c r="F70" s="176"/>
      <c r="G70" s="22"/>
      <c r="H70" s="22"/>
    </row>
    <row r="71" spans="1:8" s="6" customFormat="1" ht="15.75" x14ac:dyDescent="0.25">
      <c r="A71" s="22"/>
      <c r="B71" s="88" t="s">
        <v>186</v>
      </c>
      <c r="C71" s="58"/>
      <c r="D71" s="20"/>
      <c r="E71" s="21"/>
      <c r="F71" s="20"/>
      <c r="G71" s="22"/>
      <c r="H71" s="22"/>
    </row>
    <row r="72" spans="1:8" ht="15" x14ac:dyDescent="0.25">
      <c r="A72" s="20"/>
      <c r="B72" s="216" t="s">
        <v>145</v>
      </c>
      <c r="C72" s="58"/>
      <c r="D72" s="20"/>
      <c r="E72" s="21"/>
      <c r="F72" s="20"/>
      <c r="G72" s="20"/>
      <c r="H72" s="20"/>
    </row>
    <row r="73" spans="1:8" s="217" customFormat="1" ht="15" x14ac:dyDescent="0.25">
      <c r="A73" s="20"/>
      <c r="B73" s="88" t="s">
        <v>146</v>
      </c>
      <c r="C73" s="58"/>
      <c r="D73" s="20"/>
      <c r="E73" s="21"/>
      <c r="F73" s="20"/>
      <c r="G73" s="20"/>
      <c r="H73" s="20"/>
    </row>
    <row r="74" spans="1:8" ht="15" x14ac:dyDescent="0.25">
      <c r="A74" s="20"/>
      <c r="B74" s="88" t="s">
        <v>191</v>
      </c>
      <c r="C74" s="58"/>
      <c r="D74" s="20"/>
      <c r="E74" s="21"/>
      <c r="F74" s="20"/>
      <c r="G74" s="20"/>
      <c r="H74" s="20"/>
    </row>
  </sheetData>
  <mergeCells count="9">
    <mergeCell ref="F21:F23"/>
    <mergeCell ref="E9:F9"/>
    <mergeCell ref="B6:F6"/>
    <mergeCell ref="F16:F20"/>
    <mergeCell ref="B8:C8"/>
    <mergeCell ref="E8:F8"/>
    <mergeCell ref="E14:F14"/>
    <mergeCell ref="B12:B14"/>
    <mergeCell ref="C12:C14"/>
  </mergeCells>
  <printOptions horizontalCentered="1"/>
  <pageMargins left="0" right="0" top="0" bottom="0" header="0" footer="0"/>
  <pageSetup paperSize="9" scale="61" fitToHeight="2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S70"/>
  <sheetViews>
    <sheetView zoomScale="85" zoomScaleNormal="85" workbookViewId="0">
      <selection activeCell="B2" sqref="B2:M5"/>
    </sheetView>
  </sheetViews>
  <sheetFormatPr defaultRowHeight="15" x14ac:dyDescent="0.2"/>
  <cols>
    <col min="1" max="1" width="1.28515625" style="2" customWidth="1"/>
    <col min="2" max="2" width="5.28515625" style="2" customWidth="1"/>
    <col min="3" max="3" width="7.42578125" style="2" customWidth="1"/>
    <col min="4" max="14" width="5.5703125" style="2" customWidth="1"/>
    <col min="15" max="15" width="5.42578125" style="2" customWidth="1"/>
    <col min="16" max="22" width="5.5703125" style="2" customWidth="1"/>
    <col min="23" max="23" width="1.5703125" style="2" customWidth="1"/>
    <col min="24" max="24" width="5.140625" style="2" bestFit="1" customWidth="1"/>
    <col min="25" max="44" width="5.5703125" style="2" customWidth="1"/>
    <col min="45" max="45" width="5.85546875" style="2" customWidth="1"/>
    <col min="46" max="16384" width="9.140625" style="2"/>
  </cols>
  <sheetData>
    <row r="1" spans="1:50" s="16" customFormat="1" ht="17.100000000000001" customHeight="1" x14ac:dyDescent="0.25">
      <c r="A1" s="88"/>
      <c r="B1" s="226"/>
      <c r="C1" s="90"/>
      <c r="D1" s="90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</row>
    <row r="2" spans="1:50" s="16" customFormat="1" ht="17.100000000000001" customHeight="1" x14ac:dyDescent="0.25">
      <c r="A2" s="88"/>
      <c r="B2" s="721"/>
      <c r="C2" s="721"/>
      <c r="D2" s="721"/>
      <c r="E2" s="721"/>
      <c r="F2" s="721"/>
      <c r="G2" s="721"/>
      <c r="H2" s="721"/>
      <c r="I2" s="721"/>
      <c r="J2" s="721"/>
      <c r="K2" s="721"/>
      <c r="L2" s="721"/>
      <c r="M2" s="72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</row>
    <row r="3" spans="1:50" s="16" customFormat="1" ht="17.100000000000001" customHeight="1" x14ac:dyDescent="0.25">
      <c r="A3" s="88"/>
      <c r="B3" s="721"/>
      <c r="C3" s="721"/>
      <c r="D3" s="721"/>
      <c r="E3" s="721"/>
      <c r="F3" s="721"/>
      <c r="G3" s="721"/>
      <c r="H3" s="721"/>
      <c r="I3" s="721"/>
      <c r="J3" s="721"/>
      <c r="K3" s="721"/>
      <c r="L3" s="721"/>
      <c r="M3" s="72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</row>
    <row r="4" spans="1:50" s="16" customFormat="1" ht="17.100000000000001" customHeight="1" x14ac:dyDescent="0.25">
      <c r="A4" s="88"/>
      <c r="B4" s="721"/>
      <c r="C4" s="721"/>
      <c r="D4" s="721"/>
      <c r="E4" s="721"/>
      <c r="F4" s="721"/>
      <c r="G4" s="721"/>
      <c r="H4" s="721"/>
      <c r="I4" s="721"/>
      <c r="J4" s="721"/>
      <c r="K4" s="721"/>
      <c r="L4" s="721"/>
      <c r="M4" s="72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</row>
    <row r="5" spans="1:50" s="16" customFormat="1" ht="17.100000000000001" customHeight="1" thickBot="1" x14ac:dyDescent="0.3">
      <c r="A5" s="88"/>
      <c r="B5" s="722"/>
      <c r="C5" s="722"/>
      <c r="D5" s="722"/>
      <c r="E5" s="722"/>
      <c r="F5" s="722"/>
      <c r="G5" s="722"/>
      <c r="H5" s="722"/>
      <c r="I5" s="722"/>
      <c r="J5" s="722"/>
      <c r="K5" s="722"/>
      <c r="L5" s="722"/>
      <c r="M5" s="722"/>
    </row>
    <row r="6" spans="1:50" s="92" customFormat="1" ht="18" customHeight="1" thickBot="1" x14ac:dyDescent="0.35">
      <c r="B6" s="575" t="s">
        <v>205</v>
      </c>
      <c r="C6" s="576"/>
      <c r="D6" s="576"/>
      <c r="E6" s="576"/>
      <c r="F6" s="576"/>
      <c r="G6" s="576"/>
      <c r="H6" s="576"/>
      <c r="I6" s="576"/>
      <c r="J6" s="576"/>
      <c r="K6" s="576"/>
      <c r="L6" s="576"/>
      <c r="M6" s="576"/>
      <c r="N6" s="576"/>
      <c r="O6" s="576"/>
      <c r="P6" s="576"/>
      <c r="Q6" s="576"/>
      <c r="R6" s="576"/>
      <c r="S6" s="576"/>
      <c r="T6" s="576"/>
      <c r="U6" s="576"/>
      <c r="V6" s="576"/>
      <c r="W6" s="576"/>
      <c r="X6" s="576"/>
      <c r="Y6" s="576"/>
      <c r="Z6" s="576"/>
      <c r="AA6" s="576"/>
      <c r="AB6" s="576"/>
      <c r="AC6" s="576"/>
      <c r="AD6" s="576"/>
      <c r="AE6" s="576"/>
      <c r="AF6" s="576"/>
      <c r="AG6" s="576"/>
      <c r="AH6" s="576"/>
      <c r="AI6" s="576"/>
      <c r="AJ6" s="576"/>
      <c r="AK6" s="576"/>
      <c r="AL6" s="576"/>
      <c r="AM6" s="576"/>
      <c r="AN6" s="576"/>
      <c r="AO6" s="576"/>
      <c r="AP6" s="576"/>
      <c r="AQ6" s="576"/>
      <c r="AR6" s="577"/>
    </row>
    <row r="7" spans="1:50" s="92" customFormat="1" ht="9.75" customHeight="1" thickBot="1" x14ac:dyDescent="0.3">
      <c r="A7" s="93"/>
      <c r="B7" s="93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</row>
    <row r="8" spans="1:50" s="92" customFormat="1" ht="16.5" thickBot="1" x14ac:dyDescent="0.3">
      <c r="A8" s="95"/>
      <c r="B8" s="569" t="s">
        <v>203</v>
      </c>
      <c r="C8" s="570"/>
      <c r="D8" s="570"/>
      <c r="E8" s="570"/>
      <c r="F8" s="570"/>
      <c r="G8" s="570"/>
      <c r="H8" s="570"/>
      <c r="I8" s="570"/>
      <c r="J8" s="570"/>
      <c r="K8" s="570"/>
      <c r="L8" s="570"/>
      <c r="M8" s="570"/>
      <c r="N8" s="570"/>
      <c r="O8" s="570"/>
      <c r="P8" s="570"/>
      <c r="Q8" s="570"/>
      <c r="R8" s="570"/>
      <c r="S8" s="570"/>
      <c r="T8" s="570"/>
      <c r="U8" s="570"/>
      <c r="V8" s="571"/>
      <c r="W8" s="96"/>
      <c r="X8" s="569" t="s">
        <v>123</v>
      </c>
      <c r="Y8" s="570"/>
      <c r="Z8" s="570"/>
      <c r="AA8" s="570"/>
      <c r="AB8" s="570"/>
      <c r="AC8" s="570"/>
      <c r="AD8" s="570"/>
      <c r="AE8" s="570"/>
      <c r="AF8" s="570"/>
      <c r="AG8" s="570"/>
      <c r="AH8" s="570"/>
      <c r="AI8" s="570"/>
      <c r="AJ8" s="570"/>
      <c r="AK8" s="570"/>
      <c r="AL8" s="570"/>
      <c r="AM8" s="570"/>
      <c r="AN8" s="570"/>
      <c r="AO8" s="570"/>
      <c r="AP8" s="570"/>
      <c r="AQ8" s="570"/>
      <c r="AR8" s="571"/>
      <c r="AS8" s="94"/>
      <c r="AT8" s="94"/>
      <c r="AU8" s="94"/>
      <c r="AV8" s="94"/>
      <c r="AW8" s="94"/>
      <c r="AX8" s="94"/>
    </row>
    <row r="9" spans="1:50" s="92" customFormat="1" ht="16.5" thickBot="1" x14ac:dyDescent="0.25">
      <c r="A9" s="97"/>
      <c r="B9" s="98"/>
      <c r="C9" s="99">
        <v>0.4</v>
      </c>
      <c r="D9" s="100">
        <v>0.45</v>
      </c>
      <c r="E9" s="99">
        <v>0.5</v>
      </c>
      <c r="F9" s="100">
        <v>0.55000000000000004</v>
      </c>
      <c r="G9" s="99">
        <v>0.6</v>
      </c>
      <c r="H9" s="100">
        <v>0.65</v>
      </c>
      <c r="I9" s="99">
        <v>0.7</v>
      </c>
      <c r="J9" s="100">
        <v>0.75</v>
      </c>
      <c r="K9" s="99">
        <v>0.8</v>
      </c>
      <c r="L9" s="100">
        <v>0.85</v>
      </c>
      <c r="M9" s="99">
        <v>0.9</v>
      </c>
      <c r="N9" s="100">
        <v>0.95</v>
      </c>
      <c r="O9" s="99">
        <v>1</v>
      </c>
      <c r="P9" s="100">
        <v>1.05</v>
      </c>
      <c r="Q9" s="99">
        <v>1.1000000000000001</v>
      </c>
      <c r="R9" s="100">
        <v>1.1499999999999999</v>
      </c>
      <c r="S9" s="99">
        <v>1.2</v>
      </c>
      <c r="T9" s="99">
        <v>1.3</v>
      </c>
      <c r="U9" s="99">
        <v>1.4</v>
      </c>
      <c r="V9" s="101">
        <v>1.5</v>
      </c>
      <c r="W9" s="102"/>
      <c r="X9" s="98"/>
      <c r="Y9" s="99">
        <v>0.4</v>
      </c>
      <c r="Z9" s="100">
        <v>0.45</v>
      </c>
      <c r="AA9" s="99">
        <v>0.5</v>
      </c>
      <c r="AB9" s="100">
        <v>0.55000000000000004</v>
      </c>
      <c r="AC9" s="99">
        <v>0.6</v>
      </c>
      <c r="AD9" s="100">
        <v>0.65</v>
      </c>
      <c r="AE9" s="99">
        <v>0.7</v>
      </c>
      <c r="AF9" s="100">
        <v>0.75</v>
      </c>
      <c r="AG9" s="99">
        <v>0.8</v>
      </c>
      <c r="AH9" s="100">
        <v>0.85</v>
      </c>
      <c r="AI9" s="99">
        <v>0.9</v>
      </c>
      <c r="AJ9" s="100">
        <v>0.95</v>
      </c>
      <c r="AK9" s="99">
        <v>1</v>
      </c>
      <c r="AL9" s="100">
        <v>1.05</v>
      </c>
      <c r="AM9" s="99">
        <v>1.1000000000000001</v>
      </c>
      <c r="AN9" s="100">
        <v>1.1499999999999999</v>
      </c>
      <c r="AO9" s="99">
        <v>1.2</v>
      </c>
      <c r="AP9" s="99">
        <v>1.3</v>
      </c>
      <c r="AQ9" s="99">
        <v>1.4</v>
      </c>
      <c r="AR9" s="101">
        <v>1.5</v>
      </c>
      <c r="AS9" s="94"/>
      <c r="AT9" s="94"/>
      <c r="AU9" s="94"/>
      <c r="AV9" s="94"/>
      <c r="AW9" s="94"/>
      <c r="AX9" s="94"/>
    </row>
    <row r="10" spans="1:50" s="92" customFormat="1" ht="15.95" customHeight="1" x14ac:dyDescent="0.2">
      <c r="A10" s="103"/>
      <c r="B10" s="104">
        <v>0.5</v>
      </c>
      <c r="C10" s="65">
        <v>9.4799999999999986</v>
      </c>
      <c r="D10" s="66">
        <v>9.66</v>
      </c>
      <c r="E10" s="66">
        <v>9.8399999999999981</v>
      </c>
      <c r="F10" s="66">
        <v>10.02</v>
      </c>
      <c r="G10" s="66">
        <v>10.199999999999999</v>
      </c>
      <c r="H10" s="66">
        <v>10.379999999999997</v>
      </c>
      <c r="I10" s="66">
        <v>10.56</v>
      </c>
      <c r="J10" s="66">
        <v>10.739999999999998</v>
      </c>
      <c r="K10" s="66">
        <v>10.920000000000002</v>
      </c>
      <c r="L10" s="66">
        <v>11.1</v>
      </c>
      <c r="M10" s="66">
        <v>11.279999999999998</v>
      </c>
      <c r="N10" s="66">
        <v>13.6875</v>
      </c>
      <c r="O10" s="66">
        <v>13.875</v>
      </c>
      <c r="P10" s="66">
        <v>14.0625</v>
      </c>
      <c r="Q10" s="66">
        <v>14.249999999999998</v>
      </c>
      <c r="R10" s="66">
        <v>14.437499999999998</v>
      </c>
      <c r="S10" s="66">
        <v>14.625</v>
      </c>
      <c r="T10" s="66">
        <v>16.799999999999997</v>
      </c>
      <c r="U10" s="66">
        <v>17.22</v>
      </c>
      <c r="V10" s="67">
        <v>17.639999999999997</v>
      </c>
      <c r="W10" s="103"/>
      <c r="X10" s="104">
        <v>0.5</v>
      </c>
      <c r="Y10" s="69">
        <v>11.23</v>
      </c>
      <c r="Z10" s="69">
        <f>SUM(Y10,0.6)</f>
        <v>11.83</v>
      </c>
      <c r="AA10" s="69">
        <v>12.35</v>
      </c>
      <c r="AB10" s="69">
        <f>SUM(AA10,0.6)</f>
        <v>12.95</v>
      </c>
      <c r="AC10" s="69">
        <v>13.49</v>
      </c>
      <c r="AD10" s="69">
        <f>SUM(AC10,0.6)</f>
        <v>14.09</v>
      </c>
      <c r="AE10" s="69">
        <v>14.61</v>
      </c>
      <c r="AF10" s="69">
        <f>SUM(AE10,0.6)</f>
        <v>15.209999999999999</v>
      </c>
      <c r="AG10" s="69">
        <v>15.74</v>
      </c>
      <c r="AH10" s="69">
        <f>SUM(AG10,0.6)</f>
        <v>16.34</v>
      </c>
      <c r="AI10" s="69">
        <v>16.88</v>
      </c>
      <c r="AJ10" s="69">
        <f>SUM(AI10,0.6)</f>
        <v>17.48</v>
      </c>
      <c r="AK10" s="69">
        <v>18</v>
      </c>
      <c r="AL10" s="69">
        <f>SUM(AK10,0.6)</f>
        <v>18.600000000000001</v>
      </c>
      <c r="AM10" s="69">
        <v>19.12</v>
      </c>
      <c r="AN10" s="69">
        <f>SUM(AM10,0.6)</f>
        <v>19.720000000000002</v>
      </c>
      <c r="AO10" s="69">
        <v>20.27</v>
      </c>
      <c r="AP10" s="69">
        <v>21.38</v>
      </c>
      <c r="AQ10" s="69">
        <v>22.52</v>
      </c>
      <c r="AR10" s="70">
        <f>SUM(AQ10,1.1)</f>
        <v>23.62</v>
      </c>
      <c r="AT10" s="94"/>
      <c r="AU10" s="94"/>
      <c r="AV10" s="94"/>
      <c r="AW10" s="94"/>
      <c r="AX10" s="94"/>
    </row>
    <row r="11" spans="1:50" s="106" customFormat="1" ht="15.95" customHeight="1" x14ac:dyDescent="0.25">
      <c r="A11" s="103"/>
      <c r="B11" s="104">
        <v>0.6</v>
      </c>
      <c r="C11" s="68">
        <v>9.9600000000000009</v>
      </c>
      <c r="D11" s="69">
        <v>10.139999999999999</v>
      </c>
      <c r="E11" s="69">
        <v>10.320000000000002</v>
      </c>
      <c r="F11" s="69">
        <v>10.5</v>
      </c>
      <c r="G11" s="69">
        <v>10.679999999999998</v>
      </c>
      <c r="H11" s="69">
        <v>10.860000000000001</v>
      </c>
      <c r="I11" s="69">
        <v>11.04</v>
      </c>
      <c r="J11" s="69">
        <v>11.22</v>
      </c>
      <c r="K11" s="69">
        <v>11.4</v>
      </c>
      <c r="L11" s="69">
        <v>11.579999999999998</v>
      </c>
      <c r="M11" s="69">
        <v>11.76</v>
      </c>
      <c r="N11" s="69">
        <v>14.4375</v>
      </c>
      <c r="O11" s="69">
        <v>14.625000000000002</v>
      </c>
      <c r="P11" s="69">
        <v>14.812500000000002</v>
      </c>
      <c r="Q11" s="69">
        <v>15</v>
      </c>
      <c r="R11" s="69">
        <v>15.1875</v>
      </c>
      <c r="S11" s="69">
        <v>15.375</v>
      </c>
      <c r="T11" s="69">
        <v>17.64</v>
      </c>
      <c r="U11" s="69">
        <v>18.059999999999999</v>
      </c>
      <c r="V11" s="70">
        <v>18.48</v>
      </c>
      <c r="W11" s="103"/>
      <c r="X11" s="104">
        <v>0.6</v>
      </c>
      <c r="Y11" s="69">
        <v>11.55</v>
      </c>
      <c r="Z11" s="69">
        <f t="shared" ref="Z11:Z24" si="0">SUM(Y11,0.6)</f>
        <v>12.15</v>
      </c>
      <c r="AA11" s="69">
        <v>12.68</v>
      </c>
      <c r="AB11" s="69">
        <f t="shared" ref="AB11:AB24" si="1">SUM(AA11,0.6)</f>
        <v>13.28</v>
      </c>
      <c r="AC11" s="69">
        <v>13.82</v>
      </c>
      <c r="AD11" s="69">
        <f t="shared" ref="AD11:AD24" si="2">SUM(AC11,0.6)</f>
        <v>14.42</v>
      </c>
      <c r="AE11" s="69">
        <v>14.94</v>
      </c>
      <c r="AF11" s="69">
        <f t="shared" ref="AF11:AF24" si="3">SUM(AE11,0.6)</f>
        <v>15.54</v>
      </c>
      <c r="AG11" s="69">
        <v>16.07</v>
      </c>
      <c r="AH11" s="69">
        <f t="shared" ref="AH11:AH24" si="4">SUM(AG11,0.6)</f>
        <v>16.670000000000002</v>
      </c>
      <c r="AI11" s="69">
        <v>17.21</v>
      </c>
      <c r="AJ11" s="69">
        <f t="shared" ref="AJ11:AJ24" si="5">SUM(AI11,0.6)</f>
        <v>17.810000000000002</v>
      </c>
      <c r="AK11" s="69">
        <v>18.34</v>
      </c>
      <c r="AL11" s="69">
        <f t="shared" ref="AL11:AL24" si="6">SUM(AK11,0.6)</f>
        <v>18.940000000000001</v>
      </c>
      <c r="AM11" s="69">
        <v>19.47</v>
      </c>
      <c r="AN11" s="69">
        <f t="shared" ref="AN11:AN24" si="7">SUM(AM11,0.6)</f>
        <v>20.07</v>
      </c>
      <c r="AO11" s="69">
        <v>20.6</v>
      </c>
      <c r="AP11" s="69">
        <v>21.73</v>
      </c>
      <c r="AQ11" s="69">
        <v>22.86</v>
      </c>
      <c r="AR11" s="70">
        <f t="shared" ref="AR11:AR24" si="8">SUM(AQ11,1.1)</f>
        <v>23.96</v>
      </c>
      <c r="AS11" s="105"/>
      <c r="AT11" s="92"/>
      <c r="AU11" s="92"/>
      <c r="AV11" s="92"/>
      <c r="AW11" s="92"/>
      <c r="AX11" s="92"/>
    </row>
    <row r="12" spans="1:50" s="106" customFormat="1" ht="15.95" customHeight="1" x14ac:dyDescent="0.25">
      <c r="A12" s="103"/>
      <c r="B12" s="104">
        <v>0.7</v>
      </c>
      <c r="C12" s="68">
        <v>10.44</v>
      </c>
      <c r="D12" s="69">
        <v>10.62</v>
      </c>
      <c r="E12" s="69">
        <v>10.799999999999999</v>
      </c>
      <c r="F12" s="69">
        <v>10.979999999999999</v>
      </c>
      <c r="G12" s="69">
        <v>11.159999999999998</v>
      </c>
      <c r="H12" s="69">
        <v>11.339999999999998</v>
      </c>
      <c r="I12" s="69">
        <v>11.52</v>
      </c>
      <c r="J12" s="69">
        <v>11.7</v>
      </c>
      <c r="K12" s="69">
        <v>11.88</v>
      </c>
      <c r="L12" s="69">
        <v>12.059999999999999</v>
      </c>
      <c r="M12" s="69">
        <v>12.239999999999998</v>
      </c>
      <c r="N12" s="69">
        <v>15.187499999999998</v>
      </c>
      <c r="O12" s="69">
        <v>15.375</v>
      </c>
      <c r="P12" s="69">
        <v>15.5625</v>
      </c>
      <c r="Q12" s="69">
        <v>15.75</v>
      </c>
      <c r="R12" s="69">
        <v>15.9375</v>
      </c>
      <c r="S12" s="69">
        <v>16.125</v>
      </c>
      <c r="T12" s="69">
        <v>18.479999999999997</v>
      </c>
      <c r="U12" s="69">
        <v>18.899999999999999</v>
      </c>
      <c r="V12" s="70">
        <v>19.32</v>
      </c>
      <c r="W12" s="103"/>
      <c r="X12" s="104">
        <v>0.7</v>
      </c>
      <c r="Y12" s="69">
        <v>11.89</v>
      </c>
      <c r="Z12" s="69">
        <f t="shared" si="0"/>
        <v>12.49</v>
      </c>
      <c r="AA12" s="69">
        <v>13.02</v>
      </c>
      <c r="AB12" s="69">
        <f t="shared" si="1"/>
        <v>13.62</v>
      </c>
      <c r="AC12" s="69">
        <v>14.16</v>
      </c>
      <c r="AD12" s="69">
        <f t="shared" si="2"/>
        <v>14.76</v>
      </c>
      <c r="AE12" s="69">
        <v>15.29</v>
      </c>
      <c r="AF12" s="69">
        <f t="shared" si="3"/>
        <v>15.889999999999999</v>
      </c>
      <c r="AG12" s="69">
        <v>16.43</v>
      </c>
      <c r="AH12" s="69">
        <f t="shared" si="4"/>
        <v>17.03</v>
      </c>
      <c r="AI12" s="69">
        <v>17.54</v>
      </c>
      <c r="AJ12" s="69">
        <f t="shared" si="5"/>
        <v>18.14</v>
      </c>
      <c r="AK12" s="69">
        <v>18.68</v>
      </c>
      <c r="AL12" s="69">
        <f t="shared" si="6"/>
        <v>19.28</v>
      </c>
      <c r="AM12" s="69">
        <v>19.8</v>
      </c>
      <c r="AN12" s="69">
        <f t="shared" si="7"/>
        <v>20.400000000000002</v>
      </c>
      <c r="AO12" s="69">
        <v>20.95</v>
      </c>
      <c r="AP12" s="69">
        <v>22.06</v>
      </c>
      <c r="AQ12" s="69">
        <v>23.19</v>
      </c>
      <c r="AR12" s="70">
        <f t="shared" si="8"/>
        <v>24.290000000000003</v>
      </c>
      <c r="AS12" s="105"/>
      <c r="AT12" s="92"/>
      <c r="AU12" s="92"/>
      <c r="AV12" s="92"/>
      <c r="AW12" s="92"/>
      <c r="AX12" s="92"/>
    </row>
    <row r="13" spans="1:50" s="106" customFormat="1" ht="15.95" customHeight="1" x14ac:dyDescent="0.25">
      <c r="A13" s="103"/>
      <c r="B13" s="104">
        <v>0.8</v>
      </c>
      <c r="C13" s="227">
        <v>10.92</v>
      </c>
      <c r="D13" s="69">
        <v>11.1</v>
      </c>
      <c r="E13" s="69">
        <v>11.28</v>
      </c>
      <c r="F13" s="69">
        <v>11.46</v>
      </c>
      <c r="G13" s="69">
        <v>11.639999999999999</v>
      </c>
      <c r="H13" s="69">
        <v>11.819999999999999</v>
      </c>
      <c r="I13" s="69">
        <v>12</v>
      </c>
      <c r="J13" s="69">
        <v>12.18</v>
      </c>
      <c r="K13" s="69">
        <v>12.360000000000001</v>
      </c>
      <c r="L13" s="69">
        <v>12.54</v>
      </c>
      <c r="M13" s="69">
        <v>12.719999999999999</v>
      </c>
      <c r="N13" s="69">
        <v>15.9375</v>
      </c>
      <c r="O13" s="69">
        <v>16.125</v>
      </c>
      <c r="P13" s="69">
        <v>16.3125</v>
      </c>
      <c r="Q13" s="69">
        <v>16.5</v>
      </c>
      <c r="R13" s="69">
        <v>16.6875</v>
      </c>
      <c r="S13" s="69">
        <v>16.875</v>
      </c>
      <c r="T13" s="69">
        <v>19.32</v>
      </c>
      <c r="U13" s="69">
        <v>19.739999999999998</v>
      </c>
      <c r="V13" s="228">
        <v>20.16</v>
      </c>
      <c r="W13" s="103"/>
      <c r="X13" s="104">
        <v>0.8</v>
      </c>
      <c r="Y13" s="69">
        <v>12.23</v>
      </c>
      <c r="Z13" s="69">
        <f t="shared" si="0"/>
        <v>12.83</v>
      </c>
      <c r="AA13" s="69">
        <v>13.36</v>
      </c>
      <c r="AB13" s="69">
        <f t="shared" si="1"/>
        <v>13.959999999999999</v>
      </c>
      <c r="AC13" s="69">
        <v>14.49</v>
      </c>
      <c r="AD13" s="69">
        <f t="shared" si="2"/>
        <v>15.09</v>
      </c>
      <c r="AE13" s="69">
        <v>15.64</v>
      </c>
      <c r="AF13" s="69">
        <f t="shared" si="3"/>
        <v>16.240000000000002</v>
      </c>
      <c r="AG13" s="69">
        <v>16.760000000000002</v>
      </c>
      <c r="AH13" s="69">
        <f t="shared" si="4"/>
        <v>17.360000000000003</v>
      </c>
      <c r="AI13" s="69">
        <v>17.88</v>
      </c>
      <c r="AJ13" s="69">
        <f t="shared" si="5"/>
        <v>18.48</v>
      </c>
      <c r="AK13" s="69">
        <v>19.010000000000002</v>
      </c>
      <c r="AL13" s="69">
        <f t="shared" si="6"/>
        <v>19.610000000000003</v>
      </c>
      <c r="AM13" s="69">
        <v>20.16</v>
      </c>
      <c r="AN13" s="69">
        <f t="shared" si="7"/>
        <v>20.76</v>
      </c>
      <c r="AO13" s="69">
        <v>21.26</v>
      </c>
      <c r="AP13" s="69">
        <v>22.4</v>
      </c>
      <c r="AQ13" s="69">
        <v>23.53</v>
      </c>
      <c r="AR13" s="70">
        <f t="shared" si="8"/>
        <v>24.630000000000003</v>
      </c>
      <c r="AS13" s="105"/>
      <c r="AT13" s="92"/>
      <c r="AU13" s="92"/>
      <c r="AV13" s="92"/>
      <c r="AW13" s="92"/>
      <c r="AX13" s="92"/>
    </row>
    <row r="14" spans="1:50" s="92" customFormat="1" ht="15.95" customHeight="1" x14ac:dyDescent="0.2">
      <c r="A14" s="103"/>
      <c r="B14" s="104">
        <v>0.9</v>
      </c>
      <c r="C14" s="227">
        <f>SUM(C13,0.3)</f>
        <v>11.22</v>
      </c>
      <c r="D14" s="69">
        <f t="shared" ref="D14:V24" si="9">SUM(D13,0.3)</f>
        <v>11.4</v>
      </c>
      <c r="E14" s="69">
        <f t="shared" si="9"/>
        <v>11.58</v>
      </c>
      <c r="F14" s="69">
        <f t="shared" si="9"/>
        <v>11.760000000000002</v>
      </c>
      <c r="G14" s="69">
        <f t="shared" si="9"/>
        <v>11.94</v>
      </c>
      <c r="H14" s="69">
        <f t="shared" si="9"/>
        <v>12.12</v>
      </c>
      <c r="I14" s="69">
        <f t="shared" si="9"/>
        <v>12.3</v>
      </c>
      <c r="J14" s="69">
        <f t="shared" si="9"/>
        <v>12.48</v>
      </c>
      <c r="K14" s="69">
        <f t="shared" si="9"/>
        <v>12.660000000000002</v>
      </c>
      <c r="L14" s="69">
        <f t="shared" si="9"/>
        <v>12.84</v>
      </c>
      <c r="M14" s="69">
        <f t="shared" si="9"/>
        <v>13.02</v>
      </c>
      <c r="N14" s="69">
        <f t="shared" si="9"/>
        <v>16.237500000000001</v>
      </c>
      <c r="O14" s="69">
        <f t="shared" si="9"/>
        <v>16.425000000000001</v>
      </c>
      <c r="P14" s="69">
        <f t="shared" si="9"/>
        <v>16.612500000000001</v>
      </c>
      <c r="Q14" s="69">
        <f t="shared" si="9"/>
        <v>16.8</v>
      </c>
      <c r="R14" s="69">
        <f t="shared" si="9"/>
        <v>16.987500000000001</v>
      </c>
      <c r="S14" s="69">
        <f t="shared" si="9"/>
        <v>17.175000000000001</v>
      </c>
      <c r="T14" s="69">
        <f t="shared" si="9"/>
        <v>19.62</v>
      </c>
      <c r="U14" s="69">
        <f t="shared" si="9"/>
        <v>20.04</v>
      </c>
      <c r="V14" s="228">
        <f t="shared" si="9"/>
        <v>20.46</v>
      </c>
      <c r="W14" s="103"/>
      <c r="X14" s="104">
        <v>0.9</v>
      </c>
      <c r="Y14" s="69">
        <v>12.57</v>
      </c>
      <c r="Z14" s="69">
        <f t="shared" si="0"/>
        <v>13.17</v>
      </c>
      <c r="AA14" s="69">
        <v>13.7</v>
      </c>
      <c r="AB14" s="69">
        <f t="shared" si="1"/>
        <v>14.299999999999999</v>
      </c>
      <c r="AC14" s="69">
        <v>14.83</v>
      </c>
      <c r="AD14" s="69">
        <f t="shared" si="2"/>
        <v>15.43</v>
      </c>
      <c r="AE14" s="69">
        <v>15.96</v>
      </c>
      <c r="AF14" s="69">
        <f t="shared" si="3"/>
        <v>16.560000000000002</v>
      </c>
      <c r="AG14" s="69">
        <v>17.09</v>
      </c>
      <c r="AH14" s="69">
        <f t="shared" si="4"/>
        <v>17.690000000000001</v>
      </c>
      <c r="AI14" s="69">
        <v>18.2</v>
      </c>
      <c r="AJ14" s="69">
        <f t="shared" si="5"/>
        <v>18.8</v>
      </c>
      <c r="AK14" s="69">
        <v>19.36</v>
      </c>
      <c r="AL14" s="69">
        <f t="shared" si="6"/>
        <v>19.96</v>
      </c>
      <c r="AM14" s="69">
        <v>20.48</v>
      </c>
      <c r="AN14" s="69">
        <f t="shared" si="7"/>
        <v>21.080000000000002</v>
      </c>
      <c r="AO14" s="69">
        <v>21.6</v>
      </c>
      <c r="AP14" s="69">
        <v>22.74</v>
      </c>
      <c r="AQ14" s="69">
        <v>23.87</v>
      </c>
      <c r="AR14" s="70">
        <f t="shared" si="8"/>
        <v>24.970000000000002</v>
      </c>
    </row>
    <row r="15" spans="1:50" s="106" customFormat="1" ht="15.95" customHeight="1" x14ac:dyDescent="0.25">
      <c r="A15" s="103"/>
      <c r="B15" s="104">
        <v>1</v>
      </c>
      <c r="C15" s="227">
        <f t="shared" ref="C15:C24" si="10">SUM(C14,0.3)</f>
        <v>11.520000000000001</v>
      </c>
      <c r="D15" s="69">
        <f t="shared" si="9"/>
        <v>11.700000000000001</v>
      </c>
      <c r="E15" s="69">
        <f t="shared" si="9"/>
        <v>11.88</v>
      </c>
      <c r="F15" s="69">
        <f t="shared" si="9"/>
        <v>12.060000000000002</v>
      </c>
      <c r="G15" s="69">
        <f t="shared" si="9"/>
        <v>12.24</v>
      </c>
      <c r="H15" s="69">
        <f t="shared" si="9"/>
        <v>12.42</v>
      </c>
      <c r="I15" s="69">
        <f t="shared" si="9"/>
        <v>12.600000000000001</v>
      </c>
      <c r="J15" s="69">
        <f t="shared" si="9"/>
        <v>12.780000000000001</v>
      </c>
      <c r="K15" s="69">
        <f t="shared" si="9"/>
        <v>12.960000000000003</v>
      </c>
      <c r="L15" s="69">
        <f t="shared" si="9"/>
        <v>13.14</v>
      </c>
      <c r="M15" s="69">
        <f t="shared" si="9"/>
        <v>13.32</v>
      </c>
      <c r="N15" s="69">
        <f t="shared" si="9"/>
        <v>16.537500000000001</v>
      </c>
      <c r="O15" s="69">
        <f t="shared" si="9"/>
        <v>16.725000000000001</v>
      </c>
      <c r="P15" s="69">
        <f t="shared" si="9"/>
        <v>16.912500000000001</v>
      </c>
      <c r="Q15" s="69">
        <f t="shared" si="9"/>
        <v>17.100000000000001</v>
      </c>
      <c r="R15" s="69">
        <f t="shared" si="9"/>
        <v>17.287500000000001</v>
      </c>
      <c r="S15" s="69">
        <f t="shared" si="9"/>
        <v>17.475000000000001</v>
      </c>
      <c r="T15" s="69">
        <f t="shared" si="9"/>
        <v>19.920000000000002</v>
      </c>
      <c r="U15" s="69">
        <f t="shared" si="9"/>
        <v>20.34</v>
      </c>
      <c r="V15" s="228">
        <f t="shared" si="9"/>
        <v>20.76</v>
      </c>
      <c r="W15" s="103"/>
      <c r="X15" s="104">
        <v>1</v>
      </c>
      <c r="Y15" s="69">
        <v>12.91</v>
      </c>
      <c r="Z15" s="69">
        <f t="shared" si="0"/>
        <v>13.51</v>
      </c>
      <c r="AA15" s="69">
        <v>14.02</v>
      </c>
      <c r="AB15" s="69">
        <f t="shared" si="1"/>
        <v>14.62</v>
      </c>
      <c r="AC15" s="69">
        <v>15.15</v>
      </c>
      <c r="AD15" s="69">
        <f t="shared" si="2"/>
        <v>15.75</v>
      </c>
      <c r="AE15" s="69">
        <v>16.29</v>
      </c>
      <c r="AF15" s="69">
        <f t="shared" si="3"/>
        <v>16.89</v>
      </c>
      <c r="AG15" s="69">
        <v>17.420000000000002</v>
      </c>
      <c r="AH15" s="69">
        <f t="shared" si="4"/>
        <v>18.020000000000003</v>
      </c>
      <c r="AI15" s="69">
        <v>18.55</v>
      </c>
      <c r="AJ15" s="69">
        <f t="shared" si="5"/>
        <v>19.150000000000002</v>
      </c>
      <c r="AK15" s="69">
        <v>19.670000000000002</v>
      </c>
      <c r="AL15" s="69">
        <f t="shared" si="6"/>
        <v>20.270000000000003</v>
      </c>
      <c r="AM15" s="69">
        <v>20.81</v>
      </c>
      <c r="AN15" s="69">
        <f t="shared" si="7"/>
        <v>21.41</v>
      </c>
      <c r="AO15" s="69">
        <v>21.95</v>
      </c>
      <c r="AP15" s="69">
        <v>23.08</v>
      </c>
      <c r="AQ15" s="69">
        <v>24.2</v>
      </c>
      <c r="AR15" s="70">
        <f t="shared" si="8"/>
        <v>25.3</v>
      </c>
      <c r="AT15" s="92"/>
      <c r="AU15" s="92"/>
      <c r="AV15" s="92"/>
      <c r="AW15" s="92"/>
      <c r="AX15" s="92"/>
    </row>
    <row r="16" spans="1:50" s="106" customFormat="1" ht="15.95" customHeight="1" x14ac:dyDescent="0.25">
      <c r="A16" s="103"/>
      <c r="B16" s="104">
        <v>1.1000000000000001</v>
      </c>
      <c r="C16" s="227">
        <f t="shared" si="10"/>
        <v>11.820000000000002</v>
      </c>
      <c r="D16" s="69">
        <f t="shared" si="9"/>
        <v>12.000000000000002</v>
      </c>
      <c r="E16" s="69">
        <f t="shared" si="9"/>
        <v>12.180000000000001</v>
      </c>
      <c r="F16" s="69">
        <f t="shared" si="9"/>
        <v>12.360000000000003</v>
      </c>
      <c r="G16" s="69">
        <f t="shared" si="9"/>
        <v>12.540000000000001</v>
      </c>
      <c r="H16" s="69">
        <f t="shared" si="9"/>
        <v>12.72</v>
      </c>
      <c r="I16" s="69">
        <f t="shared" si="9"/>
        <v>12.900000000000002</v>
      </c>
      <c r="J16" s="69">
        <f t="shared" si="9"/>
        <v>13.080000000000002</v>
      </c>
      <c r="K16" s="69">
        <f t="shared" si="9"/>
        <v>13.260000000000003</v>
      </c>
      <c r="L16" s="69">
        <f t="shared" si="9"/>
        <v>13.440000000000001</v>
      </c>
      <c r="M16" s="69">
        <f t="shared" si="9"/>
        <v>13.620000000000001</v>
      </c>
      <c r="N16" s="69">
        <f t="shared" si="9"/>
        <v>16.837500000000002</v>
      </c>
      <c r="O16" s="69">
        <f t="shared" si="9"/>
        <v>17.025000000000002</v>
      </c>
      <c r="P16" s="69">
        <f t="shared" si="9"/>
        <v>17.212500000000002</v>
      </c>
      <c r="Q16" s="69">
        <f t="shared" si="9"/>
        <v>17.400000000000002</v>
      </c>
      <c r="R16" s="69">
        <f t="shared" si="9"/>
        <v>17.587500000000002</v>
      </c>
      <c r="S16" s="69">
        <f t="shared" si="9"/>
        <v>17.775000000000002</v>
      </c>
      <c r="T16" s="69">
        <f t="shared" si="9"/>
        <v>20.220000000000002</v>
      </c>
      <c r="U16" s="69">
        <f t="shared" si="9"/>
        <v>20.64</v>
      </c>
      <c r="V16" s="228">
        <f t="shared" si="9"/>
        <v>21.060000000000002</v>
      </c>
      <c r="W16" s="103"/>
      <c r="X16" s="104">
        <v>1.1000000000000001</v>
      </c>
      <c r="Y16" s="69">
        <v>13.5</v>
      </c>
      <c r="Z16" s="69">
        <f t="shared" si="0"/>
        <v>14.1</v>
      </c>
      <c r="AA16" s="69">
        <v>14.67</v>
      </c>
      <c r="AB16" s="69">
        <f t="shared" si="1"/>
        <v>15.27</v>
      </c>
      <c r="AC16" s="69">
        <v>15.8</v>
      </c>
      <c r="AD16" s="69">
        <f t="shared" si="2"/>
        <v>16.400000000000002</v>
      </c>
      <c r="AE16" s="69">
        <v>16.96</v>
      </c>
      <c r="AF16" s="69">
        <f t="shared" si="3"/>
        <v>17.560000000000002</v>
      </c>
      <c r="AG16" s="69">
        <v>18.13</v>
      </c>
      <c r="AH16" s="69">
        <f t="shared" si="4"/>
        <v>18.73</v>
      </c>
      <c r="AI16" s="69">
        <v>19.260000000000002</v>
      </c>
      <c r="AJ16" s="69">
        <f t="shared" si="5"/>
        <v>19.860000000000003</v>
      </c>
      <c r="AK16" s="69">
        <v>20.010000000000002</v>
      </c>
      <c r="AL16" s="69">
        <f t="shared" si="6"/>
        <v>20.610000000000003</v>
      </c>
      <c r="AM16" s="69">
        <v>21.17</v>
      </c>
      <c r="AN16" s="69">
        <f t="shared" si="7"/>
        <v>21.770000000000003</v>
      </c>
      <c r="AO16" s="69">
        <v>22.28</v>
      </c>
      <c r="AP16" s="69">
        <v>23.4</v>
      </c>
      <c r="AQ16" s="69">
        <v>24.54</v>
      </c>
      <c r="AR16" s="70">
        <f t="shared" si="8"/>
        <v>25.64</v>
      </c>
      <c r="AT16" s="92"/>
      <c r="AU16" s="92"/>
      <c r="AV16" s="92"/>
      <c r="AW16" s="92"/>
      <c r="AX16" s="92"/>
    </row>
    <row r="17" spans="1:279" s="106" customFormat="1" ht="15.95" customHeight="1" x14ac:dyDescent="0.25">
      <c r="A17" s="103"/>
      <c r="B17" s="104">
        <v>1.2</v>
      </c>
      <c r="C17" s="227">
        <f t="shared" si="10"/>
        <v>12.120000000000003</v>
      </c>
      <c r="D17" s="69">
        <f t="shared" si="9"/>
        <v>12.300000000000002</v>
      </c>
      <c r="E17" s="69">
        <f t="shared" si="9"/>
        <v>12.480000000000002</v>
      </c>
      <c r="F17" s="69">
        <f t="shared" si="9"/>
        <v>12.660000000000004</v>
      </c>
      <c r="G17" s="69">
        <f t="shared" si="9"/>
        <v>12.840000000000002</v>
      </c>
      <c r="H17" s="69">
        <f t="shared" si="9"/>
        <v>13.020000000000001</v>
      </c>
      <c r="I17" s="69">
        <f t="shared" si="9"/>
        <v>13.200000000000003</v>
      </c>
      <c r="J17" s="69">
        <f t="shared" si="9"/>
        <v>13.380000000000003</v>
      </c>
      <c r="K17" s="69">
        <f t="shared" si="9"/>
        <v>13.560000000000004</v>
      </c>
      <c r="L17" s="69">
        <f t="shared" si="9"/>
        <v>13.740000000000002</v>
      </c>
      <c r="M17" s="69">
        <f t="shared" si="9"/>
        <v>13.920000000000002</v>
      </c>
      <c r="N17" s="69">
        <f t="shared" si="9"/>
        <v>17.137500000000003</v>
      </c>
      <c r="O17" s="69">
        <f t="shared" si="9"/>
        <v>17.325000000000003</v>
      </c>
      <c r="P17" s="69">
        <f t="shared" si="9"/>
        <v>17.512500000000003</v>
      </c>
      <c r="Q17" s="69">
        <f t="shared" si="9"/>
        <v>17.700000000000003</v>
      </c>
      <c r="R17" s="69">
        <f t="shared" si="9"/>
        <v>17.887500000000003</v>
      </c>
      <c r="S17" s="69">
        <f t="shared" si="9"/>
        <v>18.075000000000003</v>
      </c>
      <c r="T17" s="69">
        <f t="shared" si="9"/>
        <v>20.520000000000003</v>
      </c>
      <c r="U17" s="69">
        <f t="shared" si="9"/>
        <v>20.94</v>
      </c>
      <c r="V17" s="228">
        <f t="shared" si="9"/>
        <v>21.360000000000003</v>
      </c>
      <c r="W17" s="103"/>
      <c r="X17" s="104">
        <v>1.2</v>
      </c>
      <c r="Y17" s="69">
        <v>13.85</v>
      </c>
      <c r="Z17" s="69">
        <f t="shared" si="0"/>
        <v>14.45</v>
      </c>
      <c r="AA17" s="69">
        <v>15.3</v>
      </c>
      <c r="AB17" s="69">
        <f t="shared" si="1"/>
        <v>15.9</v>
      </c>
      <c r="AC17" s="69">
        <v>16.47</v>
      </c>
      <c r="AD17" s="69">
        <f t="shared" si="2"/>
        <v>17.07</v>
      </c>
      <c r="AE17" s="69">
        <v>17.64</v>
      </c>
      <c r="AF17" s="69">
        <f t="shared" si="3"/>
        <v>18.240000000000002</v>
      </c>
      <c r="AG17" s="69">
        <v>18.46</v>
      </c>
      <c r="AH17" s="69">
        <f t="shared" si="4"/>
        <v>19.060000000000002</v>
      </c>
      <c r="AI17" s="69">
        <v>19.63</v>
      </c>
      <c r="AJ17" s="69">
        <f t="shared" si="5"/>
        <v>20.23</v>
      </c>
      <c r="AK17" s="69">
        <v>20.37</v>
      </c>
      <c r="AL17" s="69">
        <f t="shared" si="6"/>
        <v>20.970000000000002</v>
      </c>
      <c r="AM17" s="69">
        <v>21.49</v>
      </c>
      <c r="AN17" s="69">
        <f t="shared" si="7"/>
        <v>22.09</v>
      </c>
      <c r="AO17" s="69">
        <v>22.62</v>
      </c>
      <c r="AP17" s="69">
        <v>23.75</v>
      </c>
      <c r="AQ17" s="69">
        <v>24.89</v>
      </c>
      <c r="AR17" s="70">
        <f t="shared" si="8"/>
        <v>25.990000000000002</v>
      </c>
      <c r="AS17" s="94"/>
      <c r="AT17" s="92"/>
      <c r="AU17" s="92"/>
      <c r="AV17" s="92"/>
      <c r="AW17" s="92"/>
      <c r="AX17" s="92"/>
      <c r="AY17" s="94"/>
    </row>
    <row r="18" spans="1:279" s="106" customFormat="1" ht="15.95" customHeight="1" x14ac:dyDescent="0.25">
      <c r="A18" s="103"/>
      <c r="B18" s="104">
        <v>1.3</v>
      </c>
      <c r="C18" s="227">
        <f t="shared" si="10"/>
        <v>12.420000000000003</v>
      </c>
      <c r="D18" s="69">
        <f t="shared" si="9"/>
        <v>12.600000000000003</v>
      </c>
      <c r="E18" s="69">
        <f t="shared" si="9"/>
        <v>12.780000000000003</v>
      </c>
      <c r="F18" s="69">
        <f t="shared" si="9"/>
        <v>12.960000000000004</v>
      </c>
      <c r="G18" s="69">
        <f t="shared" si="9"/>
        <v>13.140000000000002</v>
      </c>
      <c r="H18" s="69">
        <f t="shared" si="9"/>
        <v>13.320000000000002</v>
      </c>
      <c r="I18" s="69">
        <f t="shared" si="9"/>
        <v>13.500000000000004</v>
      </c>
      <c r="J18" s="69">
        <f t="shared" si="9"/>
        <v>13.680000000000003</v>
      </c>
      <c r="K18" s="69">
        <f t="shared" si="9"/>
        <v>13.860000000000005</v>
      </c>
      <c r="L18" s="69">
        <f t="shared" si="9"/>
        <v>14.040000000000003</v>
      </c>
      <c r="M18" s="69">
        <f t="shared" si="9"/>
        <v>14.220000000000002</v>
      </c>
      <c r="N18" s="69">
        <f t="shared" si="9"/>
        <v>17.437500000000004</v>
      </c>
      <c r="O18" s="69">
        <f t="shared" si="9"/>
        <v>17.625000000000004</v>
      </c>
      <c r="P18" s="69">
        <f t="shared" si="9"/>
        <v>17.812500000000004</v>
      </c>
      <c r="Q18" s="69">
        <f t="shared" si="9"/>
        <v>18.000000000000004</v>
      </c>
      <c r="R18" s="69">
        <f t="shared" si="9"/>
        <v>18.187500000000004</v>
      </c>
      <c r="S18" s="69">
        <f t="shared" si="9"/>
        <v>18.375000000000004</v>
      </c>
      <c r="T18" s="69">
        <f t="shared" si="9"/>
        <v>20.820000000000004</v>
      </c>
      <c r="U18" s="69">
        <f t="shared" si="9"/>
        <v>21.240000000000002</v>
      </c>
      <c r="V18" s="228">
        <f t="shared" si="9"/>
        <v>21.660000000000004</v>
      </c>
      <c r="W18" s="103"/>
      <c r="X18" s="104">
        <v>1.3</v>
      </c>
      <c r="Y18" s="69">
        <v>14.46</v>
      </c>
      <c r="Z18" s="69">
        <f t="shared" si="0"/>
        <v>15.06</v>
      </c>
      <c r="AA18" s="69">
        <v>15.81</v>
      </c>
      <c r="AB18" s="69">
        <f t="shared" si="1"/>
        <v>16.41</v>
      </c>
      <c r="AC18" s="69">
        <v>16.989999999999998</v>
      </c>
      <c r="AD18" s="69">
        <f t="shared" si="2"/>
        <v>17.59</v>
      </c>
      <c r="AE18" s="69">
        <v>18.16</v>
      </c>
      <c r="AF18" s="69">
        <f t="shared" si="3"/>
        <v>18.760000000000002</v>
      </c>
      <c r="AG18" s="69">
        <v>19.190000000000001</v>
      </c>
      <c r="AH18" s="69">
        <f t="shared" si="4"/>
        <v>19.790000000000003</v>
      </c>
      <c r="AI18" s="69">
        <v>19.95</v>
      </c>
      <c r="AJ18" s="69">
        <f t="shared" si="5"/>
        <v>20.55</v>
      </c>
      <c r="AK18" s="69">
        <v>20.69</v>
      </c>
      <c r="AL18" s="69">
        <f t="shared" si="6"/>
        <v>21.290000000000003</v>
      </c>
      <c r="AM18" s="69">
        <v>21.83</v>
      </c>
      <c r="AN18" s="69">
        <f t="shared" si="7"/>
        <v>22.43</v>
      </c>
      <c r="AO18" s="69">
        <v>22.96</v>
      </c>
      <c r="AP18" s="69">
        <v>24.09</v>
      </c>
      <c r="AQ18" s="69">
        <v>25.23</v>
      </c>
      <c r="AR18" s="70">
        <f t="shared" si="8"/>
        <v>26.330000000000002</v>
      </c>
      <c r="AS18" s="94"/>
      <c r="AT18" s="92"/>
      <c r="AU18" s="92"/>
      <c r="AV18" s="92"/>
      <c r="AW18" s="92"/>
      <c r="AX18" s="92"/>
      <c r="AY18" s="94"/>
    </row>
    <row r="19" spans="1:279" s="106" customFormat="1" ht="15.95" customHeight="1" x14ac:dyDescent="0.25">
      <c r="A19" s="103"/>
      <c r="B19" s="104">
        <v>1.4</v>
      </c>
      <c r="C19" s="227">
        <f t="shared" si="10"/>
        <v>12.720000000000004</v>
      </c>
      <c r="D19" s="69">
        <f t="shared" si="9"/>
        <v>12.900000000000004</v>
      </c>
      <c r="E19" s="69">
        <f t="shared" si="9"/>
        <v>13.080000000000004</v>
      </c>
      <c r="F19" s="69">
        <f t="shared" si="9"/>
        <v>13.260000000000005</v>
      </c>
      <c r="G19" s="69">
        <f t="shared" si="9"/>
        <v>13.440000000000003</v>
      </c>
      <c r="H19" s="69">
        <f t="shared" si="9"/>
        <v>13.620000000000003</v>
      </c>
      <c r="I19" s="69">
        <f t="shared" si="9"/>
        <v>13.800000000000004</v>
      </c>
      <c r="J19" s="69">
        <f t="shared" si="9"/>
        <v>13.980000000000004</v>
      </c>
      <c r="K19" s="69">
        <f t="shared" si="9"/>
        <v>14.160000000000005</v>
      </c>
      <c r="L19" s="69">
        <f t="shared" si="9"/>
        <v>14.340000000000003</v>
      </c>
      <c r="M19" s="69">
        <f t="shared" si="9"/>
        <v>14.520000000000003</v>
      </c>
      <c r="N19" s="69">
        <f t="shared" si="9"/>
        <v>17.737500000000004</v>
      </c>
      <c r="O19" s="69">
        <f t="shared" si="9"/>
        <v>17.925000000000004</v>
      </c>
      <c r="P19" s="69">
        <f t="shared" si="9"/>
        <v>18.112500000000004</v>
      </c>
      <c r="Q19" s="69">
        <f t="shared" si="9"/>
        <v>18.300000000000004</v>
      </c>
      <c r="R19" s="69">
        <f t="shared" si="9"/>
        <v>18.487500000000004</v>
      </c>
      <c r="S19" s="69">
        <f t="shared" si="9"/>
        <v>18.675000000000004</v>
      </c>
      <c r="T19" s="69">
        <f t="shared" si="9"/>
        <v>21.120000000000005</v>
      </c>
      <c r="U19" s="69">
        <f t="shared" si="9"/>
        <v>21.540000000000003</v>
      </c>
      <c r="V19" s="228">
        <f t="shared" si="9"/>
        <v>21.960000000000004</v>
      </c>
      <c r="W19" s="103"/>
      <c r="X19" s="104">
        <v>1.4</v>
      </c>
      <c r="Y19" s="69">
        <v>14.83</v>
      </c>
      <c r="Z19" s="69">
        <f t="shared" si="0"/>
        <v>15.43</v>
      </c>
      <c r="AA19" s="69">
        <v>16.13</v>
      </c>
      <c r="AB19" s="69">
        <f t="shared" si="1"/>
        <v>16.73</v>
      </c>
      <c r="AC19" s="69">
        <v>17.32</v>
      </c>
      <c r="AD19" s="69">
        <f t="shared" si="2"/>
        <v>17.920000000000002</v>
      </c>
      <c r="AE19" s="69">
        <v>18.53</v>
      </c>
      <c r="AF19" s="69">
        <f t="shared" si="3"/>
        <v>19.130000000000003</v>
      </c>
      <c r="AG19" s="69">
        <v>19.510000000000002</v>
      </c>
      <c r="AH19" s="69">
        <f t="shared" si="4"/>
        <v>20.110000000000003</v>
      </c>
      <c r="AI19" s="69">
        <v>20.69</v>
      </c>
      <c r="AJ19" s="69">
        <f t="shared" si="5"/>
        <v>21.290000000000003</v>
      </c>
      <c r="AK19" s="69">
        <v>21.04</v>
      </c>
      <c r="AL19" s="69">
        <f t="shared" si="6"/>
        <v>21.64</v>
      </c>
      <c r="AM19" s="69">
        <v>22.17</v>
      </c>
      <c r="AN19" s="69">
        <f t="shared" si="7"/>
        <v>22.770000000000003</v>
      </c>
      <c r="AO19" s="69">
        <v>23.29</v>
      </c>
      <c r="AP19" s="69">
        <v>24.42</v>
      </c>
      <c r="AQ19" s="69">
        <v>25.56</v>
      </c>
      <c r="AR19" s="70">
        <f t="shared" si="8"/>
        <v>26.66</v>
      </c>
      <c r="AT19" s="92"/>
      <c r="AU19" s="92"/>
      <c r="AV19" s="92"/>
      <c r="AW19" s="92"/>
      <c r="AX19" s="92"/>
    </row>
    <row r="20" spans="1:279" s="92" customFormat="1" ht="15.95" customHeight="1" x14ac:dyDescent="0.2">
      <c r="A20" s="103"/>
      <c r="B20" s="107">
        <v>1.5</v>
      </c>
      <c r="C20" s="227">
        <f t="shared" si="10"/>
        <v>13.020000000000005</v>
      </c>
      <c r="D20" s="69">
        <f t="shared" si="9"/>
        <v>13.200000000000005</v>
      </c>
      <c r="E20" s="69">
        <f t="shared" si="9"/>
        <v>13.380000000000004</v>
      </c>
      <c r="F20" s="69">
        <f t="shared" si="9"/>
        <v>13.560000000000006</v>
      </c>
      <c r="G20" s="69">
        <f t="shared" si="9"/>
        <v>13.740000000000004</v>
      </c>
      <c r="H20" s="69">
        <f t="shared" si="9"/>
        <v>13.920000000000003</v>
      </c>
      <c r="I20" s="69">
        <f t="shared" si="9"/>
        <v>14.100000000000005</v>
      </c>
      <c r="J20" s="69">
        <f t="shared" si="9"/>
        <v>14.280000000000005</v>
      </c>
      <c r="K20" s="69">
        <f t="shared" si="9"/>
        <v>14.460000000000006</v>
      </c>
      <c r="L20" s="69">
        <f t="shared" si="9"/>
        <v>14.640000000000004</v>
      </c>
      <c r="M20" s="69">
        <f t="shared" si="9"/>
        <v>14.820000000000004</v>
      </c>
      <c r="N20" s="69">
        <f t="shared" si="9"/>
        <v>18.037500000000005</v>
      </c>
      <c r="O20" s="69">
        <f t="shared" si="9"/>
        <v>18.225000000000005</v>
      </c>
      <c r="P20" s="69">
        <f t="shared" si="9"/>
        <v>18.412500000000005</v>
      </c>
      <c r="Q20" s="69">
        <f t="shared" si="9"/>
        <v>18.600000000000005</v>
      </c>
      <c r="R20" s="69">
        <f t="shared" si="9"/>
        <v>18.787500000000005</v>
      </c>
      <c r="S20" s="69">
        <f t="shared" si="9"/>
        <v>18.975000000000005</v>
      </c>
      <c r="T20" s="69">
        <f t="shared" si="9"/>
        <v>21.420000000000005</v>
      </c>
      <c r="U20" s="69">
        <f t="shared" si="9"/>
        <v>21.840000000000003</v>
      </c>
      <c r="V20" s="228">
        <f t="shared" si="9"/>
        <v>22.260000000000005</v>
      </c>
      <c r="W20" s="103"/>
      <c r="X20" s="107">
        <v>1.5</v>
      </c>
      <c r="Y20" s="69">
        <v>15.15</v>
      </c>
      <c r="Z20" s="69">
        <f t="shared" si="0"/>
        <v>15.75</v>
      </c>
      <c r="AA20" s="69">
        <v>16.5</v>
      </c>
      <c r="AB20" s="69">
        <f t="shared" si="1"/>
        <v>17.100000000000001</v>
      </c>
      <c r="AC20" s="69">
        <v>17.690000000000001</v>
      </c>
      <c r="AD20" s="69">
        <f t="shared" si="2"/>
        <v>18.290000000000003</v>
      </c>
      <c r="AE20" s="69">
        <v>18.87</v>
      </c>
      <c r="AF20" s="69">
        <f t="shared" si="3"/>
        <v>19.470000000000002</v>
      </c>
      <c r="AG20" s="69">
        <v>19.86</v>
      </c>
      <c r="AH20" s="69">
        <f t="shared" si="4"/>
        <v>20.46</v>
      </c>
      <c r="AI20" s="69">
        <v>21.05</v>
      </c>
      <c r="AJ20" s="69">
        <f t="shared" si="5"/>
        <v>21.650000000000002</v>
      </c>
      <c r="AK20" s="69">
        <v>21.37</v>
      </c>
      <c r="AL20" s="69">
        <f t="shared" si="6"/>
        <v>21.970000000000002</v>
      </c>
      <c r="AM20" s="69">
        <v>22.5</v>
      </c>
      <c r="AN20" s="69">
        <f t="shared" si="7"/>
        <v>23.1</v>
      </c>
      <c r="AO20" s="69">
        <v>23.63</v>
      </c>
      <c r="AP20" s="69">
        <v>24.76</v>
      </c>
      <c r="AQ20" s="69">
        <v>25.9</v>
      </c>
      <c r="AR20" s="70">
        <f t="shared" si="8"/>
        <v>27</v>
      </c>
    </row>
    <row r="21" spans="1:279" s="110" customFormat="1" ht="15.95" customHeight="1" x14ac:dyDescent="0.2">
      <c r="A21" s="108"/>
      <c r="B21" s="109">
        <v>1.6</v>
      </c>
      <c r="C21" s="227">
        <f t="shared" si="10"/>
        <v>13.320000000000006</v>
      </c>
      <c r="D21" s="69">
        <f t="shared" si="9"/>
        <v>13.500000000000005</v>
      </c>
      <c r="E21" s="69">
        <f t="shared" si="9"/>
        <v>13.680000000000005</v>
      </c>
      <c r="F21" s="69">
        <f t="shared" si="9"/>
        <v>13.860000000000007</v>
      </c>
      <c r="G21" s="69">
        <f t="shared" si="9"/>
        <v>14.040000000000004</v>
      </c>
      <c r="H21" s="69">
        <f t="shared" si="9"/>
        <v>14.220000000000004</v>
      </c>
      <c r="I21" s="69">
        <f t="shared" si="9"/>
        <v>14.400000000000006</v>
      </c>
      <c r="J21" s="69">
        <f t="shared" si="9"/>
        <v>14.580000000000005</v>
      </c>
      <c r="K21" s="69">
        <f t="shared" si="9"/>
        <v>14.760000000000007</v>
      </c>
      <c r="L21" s="69">
        <f t="shared" si="9"/>
        <v>14.940000000000005</v>
      </c>
      <c r="M21" s="69">
        <f t="shared" si="9"/>
        <v>15.120000000000005</v>
      </c>
      <c r="N21" s="69">
        <f t="shared" si="9"/>
        <v>18.337500000000006</v>
      </c>
      <c r="O21" s="69">
        <f t="shared" si="9"/>
        <v>18.525000000000006</v>
      </c>
      <c r="P21" s="69">
        <f t="shared" si="9"/>
        <v>18.712500000000006</v>
      </c>
      <c r="Q21" s="69">
        <f t="shared" si="9"/>
        <v>18.900000000000006</v>
      </c>
      <c r="R21" s="69">
        <f t="shared" si="9"/>
        <v>19.087500000000006</v>
      </c>
      <c r="S21" s="69">
        <f t="shared" si="9"/>
        <v>19.275000000000006</v>
      </c>
      <c r="T21" s="69">
        <f t="shared" si="9"/>
        <v>21.720000000000006</v>
      </c>
      <c r="U21" s="69">
        <f t="shared" si="9"/>
        <v>22.140000000000004</v>
      </c>
      <c r="V21" s="228">
        <f t="shared" si="9"/>
        <v>22.560000000000006</v>
      </c>
      <c r="W21" s="108"/>
      <c r="X21" s="104">
        <v>1.6</v>
      </c>
      <c r="Y21" s="69">
        <v>15.3</v>
      </c>
      <c r="Z21" s="69">
        <f t="shared" si="0"/>
        <v>15.9</v>
      </c>
      <c r="AA21" s="69">
        <v>16.7</v>
      </c>
      <c r="AB21" s="69">
        <f t="shared" si="1"/>
        <v>17.3</v>
      </c>
      <c r="AC21" s="69">
        <v>17.87</v>
      </c>
      <c r="AD21" s="69">
        <f t="shared" si="2"/>
        <v>18.470000000000002</v>
      </c>
      <c r="AE21" s="69">
        <v>19.05</v>
      </c>
      <c r="AF21" s="69">
        <f t="shared" si="3"/>
        <v>19.650000000000002</v>
      </c>
      <c r="AG21" s="69">
        <v>20.22</v>
      </c>
      <c r="AH21" s="69">
        <f t="shared" si="4"/>
        <v>20.82</v>
      </c>
      <c r="AI21" s="69">
        <v>21.09</v>
      </c>
      <c r="AJ21" s="69">
        <f t="shared" si="5"/>
        <v>21.69</v>
      </c>
      <c r="AK21" s="69">
        <v>21.72</v>
      </c>
      <c r="AL21" s="69">
        <f t="shared" si="6"/>
        <v>22.32</v>
      </c>
      <c r="AM21" s="69">
        <v>22.83</v>
      </c>
      <c r="AN21" s="69">
        <f t="shared" si="7"/>
        <v>23.43</v>
      </c>
      <c r="AO21" s="69">
        <v>23.97</v>
      </c>
      <c r="AP21" s="69">
        <v>25.11</v>
      </c>
      <c r="AQ21" s="69">
        <v>26.24</v>
      </c>
      <c r="AR21" s="70">
        <f t="shared" si="8"/>
        <v>27.34</v>
      </c>
    </row>
    <row r="22" spans="1:279" s="110" customFormat="1" ht="15.95" customHeight="1" x14ac:dyDescent="0.2">
      <c r="A22" s="108"/>
      <c r="B22" s="109">
        <v>1.7</v>
      </c>
      <c r="C22" s="227">
        <f t="shared" si="10"/>
        <v>13.620000000000006</v>
      </c>
      <c r="D22" s="69">
        <f t="shared" si="9"/>
        <v>13.800000000000006</v>
      </c>
      <c r="E22" s="69">
        <f t="shared" si="9"/>
        <v>13.980000000000006</v>
      </c>
      <c r="F22" s="69">
        <f t="shared" si="9"/>
        <v>14.160000000000007</v>
      </c>
      <c r="G22" s="69">
        <f t="shared" si="9"/>
        <v>14.340000000000005</v>
      </c>
      <c r="H22" s="69">
        <f t="shared" si="9"/>
        <v>14.520000000000005</v>
      </c>
      <c r="I22" s="69">
        <f t="shared" si="9"/>
        <v>14.700000000000006</v>
      </c>
      <c r="J22" s="69">
        <f t="shared" si="9"/>
        <v>14.880000000000006</v>
      </c>
      <c r="K22" s="69">
        <f t="shared" si="9"/>
        <v>15.060000000000008</v>
      </c>
      <c r="L22" s="69">
        <f t="shared" si="9"/>
        <v>15.240000000000006</v>
      </c>
      <c r="M22" s="69">
        <f t="shared" si="9"/>
        <v>15.420000000000005</v>
      </c>
      <c r="N22" s="69">
        <f t="shared" si="9"/>
        <v>18.637500000000006</v>
      </c>
      <c r="O22" s="69">
        <f t="shared" si="9"/>
        <v>18.825000000000006</v>
      </c>
      <c r="P22" s="69">
        <f t="shared" si="9"/>
        <v>19.012500000000006</v>
      </c>
      <c r="Q22" s="69">
        <f t="shared" si="9"/>
        <v>19.200000000000006</v>
      </c>
      <c r="R22" s="69">
        <f t="shared" si="9"/>
        <v>19.387500000000006</v>
      </c>
      <c r="S22" s="69">
        <f t="shared" si="9"/>
        <v>19.575000000000006</v>
      </c>
      <c r="T22" s="69">
        <f t="shared" si="9"/>
        <v>22.020000000000007</v>
      </c>
      <c r="U22" s="69">
        <f t="shared" si="9"/>
        <v>22.440000000000005</v>
      </c>
      <c r="V22" s="228">
        <f t="shared" si="9"/>
        <v>22.860000000000007</v>
      </c>
      <c r="W22" s="108"/>
      <c r="X22" s="104">
        <v>1.7</v>
      </c>
      <c r="Y22" s="69">
        <v>15.57</v>
      </c>
      <c r="Z22" s="69">
        <f t="shared" si="0"/>
        <v>16.170000000000002</v>
      </c>
      <c r="AA22" s="69">
        <v>17.04</v>
      </c>
      <c r="AB22" s="69">
        <f t="shared" si="1"/>
        <v>17.64</v>
      </c>
      <c r="AC22" s="69">
        <v>18.22</v>
      </c>
      <c r="AD22" s="69">
        <f t="shared" si="2"/>
        <v>18.82</v>
      </c>
      <c r="AE22" s="69">
        <v>19.399999999999999</v>
      </c>
      <c r="AF22" s="69">
        <f t="shared" si="3"/>
        <v>20</v>
      </c>
      <c r="AG22" s="69">
        <v>20.27</v>
      </c>
      <c r="AH22" s="69">
        <f t="shared" si="4"/>
        <v>20.87</v>
      </c>
      <c r="AI22" s="69">
        <v>21.35</v>
      </c>
      <c r="AJ22" s="69">
        <f t="shared" si="5"/>
        <v>21.950000000000003</v>
      </c>
      <c r="AK22" s="69">
        <v>22.05</v>
      </c>
      <c r="AL22" s="69">
        <f t="shared" si="6"/>
        <v>22.650000000000002</v>
      </c>
      <c r="AM22" s="69">
        <v>23.18</v>
      </c>
      <c r="AN22" s="69">
        <f t="shared" si="7"/>
        <v>23.78</v>
      </c>
      <c r="AO22" s="69">
        <v>24.31</v>
      </c>
      <c r="AP22" s="69">
        <v>25.44</v>
      </c>
      <c r="AQ22" s="69">
        <v>26.57</v>
      </c>
      <c r="AR22" s="70">
        <f t="shared" si="8"/>
        <v>27.67</v>
      </c>
    </row>
    <row r="23" spans="1:279" s="110" customFormat="1" ht="15.95" customHeight="1" x14ac:dyDescent="0.2">
      <c r="A23" s="108"/>
      <c r="B23" s="104">
        <v>1.8</v>
      </c>
      <c r="C23" s="69">
        <f t="shared" si="10"/>
        <v>13.920000000000007</v>
      </c>
      <c r="D23" s="69">
        <f t="shared" si="9"/>
        <v>14.100000000000007</v>
      </c>
      <c r="E23" s="69">
        <f t="shared" si="9"/>
        <v>14.280000000000006</v>
      </c>
      <c r="F23" s="69">
        <f t="shared" si="9"/>
        <v>14.460000000000008</v>
      </c>
      <c r="G23" s="69">
        <f t="shared" si="9"/>
        <v>14.640000000000006</v>
      </c>
      <c r="H23" s="69">
        <f t="shared" si="9"/>
        <v>14.820000000000006</v>
      </c>
      <c r="I23" s="69">
        <f t="shared" si="9"/>
        <v>15.000000000000007</v>
      </c>
      <c r="J23" s="69">
        <f t="shared" si="9"/>
        <v>15.180000000000007</v>
      </c>
      <c r="K23" s="69">
        <f t="shared" si="9"/>
        <v>15.360000000000008</v>
      </c>
      <c r="L23" s="69">
        <f t="shared" si="9"/>
        <v>15.540000000000006</v>
      </c>
      <c r="M23" s="69">
        <f t="shared" si="9"/>
        <v>15.720000000000006</v>
      </c>
      <c r="N23" s="69">
        <f t="shared" si="9"/>
        <v>18.937500000000007</v>
      </c>
      <c r="O23" s="69">
        <f t="shared" si="9"/>
        <v>19.125000000000007</v>
      </c>
      <c r="P23" s="69">
        <f t="shared" si="9"/>
        <v>19.312500000000007</v>
      </c>
      <c r="Q23" s="69">
        <f t="shared" si="9"/>
        <v>19.500000000000007</v>
      </c>
      <c r="R23" s="69">
        <f t="shared" si="9"/>
        <v>19.687500000000007</v>
      </c>
      <c r="S23" s="69">
        <f t="shared" si="9"/>
        <v>19.875000000000007</v>
      </c>
      <c r="T23" s="69">
        <f t="shared" si="9"/>
        <v>22.320000000000007</v>
      </c>
      <c r="U23" s="69">
        <f t="shared" si="9"/>
        <v>22.740000000000006</v>
      </c>
      <c r="V23" s="70">
        <f t="shared" si="9"/>
        <v>23.160000000000007</v>
      </c>
      <c r="W23" s="108"/>
      <c r="X23" s="104">
        <v>1.8</v>
      </c>
      <c r="Y23" s="69">
        <v>15.9</v>
      </c>
      <c r="Z23" s="69">
        <f t="shared" si="0"/>
        <v>16.5</v>
      </c>
      <c r="AA23" s="69">
        <v>17.149999999999999</v>
      </c>
      <c r="AB23" s="69">
        <f t="shared" si="1"/>
        <v>17.75</v>
      </c>
      <c r="AC23" s="69">
        <v>18.3</v>
      </c>
      <c r="AD23" s="69">
        <f t="shared" si="2"/>
        <v>18.900000000000002</v>
      </c>
      <c r="AE23" s="69">
        <v>19.47</v>
      </c>
      <c r="AF23" s="69">
        <f t="shared" si="3"/>
        <v>20.07</v>
      </c>
      <c r="AG23" s="69">
        <v>20.54</v>
      </c>
      <c r="AH23" s="69">
        <f t="shared" si="4"/>
        <v>21.14</v>
      </c>
      <c r="AI23" s="69">
        <v>21.67</v>
      </c>
      <c r="AJ23" s="69">
        <f t="shared" si="5"/>
        <v>22.270000000000003</v>
      </c>
      <c r="AK23" s="69">
        <v>22.38</v>
      </c>
      <c r="AL23" s="69">
        <f t="shared" si="6"/>
        <v>22.98</v>
      </c>
      <c r="AM23" s="69">
        <v>23.52</v>
      </c>
      <c r="AN23" s="69">
        <f t="shared" si="7"/>
        <v>24.12</v>
      </c>
      <c r="AO23" s="69">
        <v>24.63</v>
      </c>
      <c r="AP23" s="69">
        <v>25.77</v>
      </c>
      <c r="AQ23" s="69">
        <v>26.91</v>
      </c>
      <c r="AR23" s="70">
        <f t="shared" si="8"/>
        <v>28.01</v>
      </c>
    </row>
    <row r="24" spans="1:279" s="110" customFormat="1" ht="15.95" customHeight="1" thickBot="1" x14ac:dyDescent="0.25">
      <c r="A24" s="108"/>
      <c r="B24" s="114">
        <v>1.9</v>
      </c>
      <c r="C24" s="72">
        <f t="shared" si="10"/>
        <v>14.220000000000008</v>
      </c>
      <c r="D24" s="72">
        <f t="shared" si="9"/>
        <v>14.400000000000007</v>
      </c>
      <c r="E24" s="72">
        <f t="shared" si="9"/>
        <v>14.580000000000007</v>
      </c>
      <c r="F24" s="72">
        <f t="shared" si="9"/>
        <v>14.760000000000009</v>
      </c>
      <c r="G24" s="72">
        <f t="shared" si="9"/>
        <v>14.940000000000007</v>
      </c>
      <c r="H24" s="72">
        <f t="shared" si="9"/>
        <v>15.120000000000006</v>
      </c>
      <c r="I24" s="72">
        <f t="shared" si="9"/>
        <v>15.300000000000008</v>
      </c>
      <c r="J24" s="72">
        <f t="shared" si="9"/>
        <v>15.480000000000008</v>
      </c>
      <c r="K24" s="72">
        <f t="shared" si="9"/>
        <v>15.660000000000009</v>
      </c>
      <c r="L24" s="72">
        <f t="shared" si="9"/>
        <v>15.840000000000007</v>
      </c>
      <c r="M24" s="72">
        <f t="shared" si="9"/>
        <v>16.020000000000007</v>
      </c>
      <c r="N24" s="72">
        <f t="shared" si="9"/>
        <v>19.237500000000008</v>
      </c>
      <c r="O24" s="72">
        <f t="shared" si="9"/>
        <v>19.425000000000008</v>
      </c>
      <c r="P24" s="72">
        <f t="shared" si="9"/>
        <v>19.612500000000008</v>
      </c>
      <c r="Q24" s="72">
        <f t="shared" si="9"/>
        <v>19.800000000000008</v>
      </c>
      <c r="R24" s="72">
        <f t="shared" si="9"/>
        <v>19.987500000000008</v>
      </c>
      <c r="S24" s="72">
        <f t="shared" si="9"/>
        <v>20.175000000000008</v>
      </c>
      <c r="T24" s="72">
        <f t="shared" si="9"/>
        <v>22.620000000000008</v>
      </c>
      <c r="U24" s="72">
        <f t="shared" si="9"/>
        <v>23.040000000000006</v>
      </c>
      <c r="V24" s="73">
        <f t="shared" si="9"/>
        <v>23.460000000000008</v>
      </c>
      <c r="W24" s="108"/>
      <c r="X24" s="114">
        <v>1.9</v>
      </c>
      <c r="Y24" s="72">
        <v>16.239999999999998</v>
      </c>
      <c r="Z24" s="72">
        <f t="shared" si="0"/>
        <v>16.84</v>
      </c>
      <c r="AA24" s="72">
        <v>17.41</v>
      </c>
      <c r="AB24" s="72">
        <f t="shared" si="1"/>
        <v>18.010000000000002</v>
      </c>
      <c r="AC24" s="72">
        <v>18.54</v>
      </c>
      <c r="AD24" s="72">
        <f t="shared" si="2"/>
        <v>19.14</v>
      </c>
      <c r="AE24" s="72">
        <v>19.690000000000001</v>
      </c>
      <c r="AF24" s="72">
        <f t="shared" si="3"/>
        <v>20.290000000000003</v>
      </c>
      <c r="AG24" s="72">
        <v>20.87</v>
      </c>
      <c r="AH24" s="72">
        <f t="shared" si="4"/>
        <v>21.470000000000002</v>
      </c>
      <c r="AI24" s="72">
        <v>22</v>
      </c>
      <c r="AJ24" s="72">
        <f t="shared" si="5"/>
        <v>22.6</v>
      </c>
      <c r="AK24" s="72">
        <v>22.72</v>
      </c>
      <c r="AL24" s="72">
        <f t="shared" si="6"/>
        <v>23.32</v>
      </c>
      <c r="AM24" s="72">
        <v>23.87</v>
      </c>
      <c r="AN24" s="72">
        <f t="shared" si="7"/>
        <v>24.470000000000002</v>
      </c>
      <c r="AO24" s="72">
        <v>24.96</v>
      </c>
      <c r="AP24" s="72">
        <v>26.13</v>
      </c>
      <c r="AQ24" s="72">
        <v>27.27</v>
      </c>
      <c r="AR24" s="73">
        <f t="shared" si="8"/>
        <v>28.37</v>
      </c>
    </row>
    <row r="25" spans="1:279" s="92" customFormat="1" ht="3.75" customHeight="1" thickBot="1" x14ac:dyDescent="0.25">
      <c r="A25" s="95"/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03"/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111"/>
      <c r="AL25" s="111"/>
      <c r="AM25" s="111"/>
      <c r="AN25" s="111"/>
      <c r="AO25" s="111"/>
      <c r="AP25" s="111"/>
      <c r="AQ25" s="111"/>
      <c r="AR25" s="111"/>
      <c r="AS25" s="110"/>
      <c r="AT25" s="110"/>
      <c r="AU25" s="110"/>
      <c r="AV25" s="110"/>
      <c r="AW25" s="110"/>
      <c r="AX25" s="110"/>
      <c r="AY25" s="110"/>
      <c r="AZ25" s="110"/>
      <c r="BA25" s="110"/>
      <c r="BB25" s="110"/>
      <c r="BC25" s="110"/>
      <c r="BD25" s="110"/>
      <c r="BE25" s="110"/>
      <c r="BF25" s="110"/>
      <c r="BG25" s="110"/>
      <c r="BH25" s="110"/>
      <c r="BI25" s="110"/>
      <c r="BJ25" s="110"/>
      <c r="BK25" s="110"/>
      <c r="BL25" s="110"/>
      <c r="BM25" s="110"/>
      <c r="BN25" s="110"/>
      <c r="BO25" s="110"/>
      <c r="BP25" s="110"/>
      <c r="BQ25" s="110"/>
      <c r="BR25" s="110"/>
      <c r="BS25" s="110"/>
      <c r="BT25" s="110"/>
      <c r="BU25" s="110"/>
      <c r="BV25" s="110"/>
      <c r="BW25" s="110"/>
      <c r="BX25" s="110"/>
      <c r="BY25" s="110"/>
      <c r="BZ25" s="110"/>
      <c r="CA25" s="110"/>
      <c r="CB25" s="110"/>
      <c r="CC25" s="110"/>
      <c r="CD25" s="110"/>
      <c r="CE25" s="110"/>
      <c r="CF25" s="110"/>
      <c r="CG25" s="110"/>
      <c r="CH25" s="110"/>
      <c r="CI25" s="110"/>
      <c r="CJ25" s="110"/>
      <c r="CK25" s="110"/>
      <c r="CL25" s="110"/>
      <c r="CM25" s="110"/>
      <c r="CN25" s="110"/>
      <c r="CO25" s="110"/>
      <c r="CP25" s="110"/>
      <c r="CQ25" s="110"/>
      <c r="CR25" s="110"/>
      <c r="CS25" s="110"/>
      <c r="CT25" s="110"/>
      <c r="CU25" s="110"/>
      <c r="CV25" s="110"/>
      <c r="CW25" s="110"/>
      <c r="CX25" s="110"/>
      <c r="CY25" s="110"/>
      <c r="CZ25" s="110"/>
      <c r="DA25" s="110"/>
      <c r="DB25" s="110"/>
      <c r="DC25" s="110"/>
      <c r="DD25" s="110"/>
      <c r="DE25" s="110"/>
      <c r="DF25" s="110"/>
      <c r="DG25" s="110"/>
      <c r="DH25" s="110"/>
      <c r="DI25" s="110"/>
      <c r="DJ25" s="110"/>
      <c r="DK25" s="110"/>
      <c r="DL25" s="110"/>
      <c r="DM25" s="110"/>
      <c r="DN25" s="110"/>
      <c r="DO25" s="110"/>
      <c r="DP25" s="110"/>
      <c r="DQ25" s="110"/>
      <c r="DR25" s="110"/>
      <c r="DS25" s="110"/>
      <c r="DT25" s="110"/>
      <c r="DU25" s="110"/>
      <c r="DV25" s="110"/>
      <c r="DW25" s="110"/>
      <c r="DX25" s="110"/>
      <c r="DY25" s="110"/>
      <c r="DZ25" s="110"/>
      <c r="EA25" s="110"/>
      <c r="EB25" s="110"/>
      <c r="EC25" s="110"/>
      <c r="ED25" s="110"/>
      <c r="EE25" s="110"/>
      <c r="EF25" s="110"/>
      <c r="EG25" s="110"/>
      <c r="EH25" s="110"/>
      <c r="EI25" s="110"/>
      <c r="EJ25" s="110"/>
      <c r="EK25" s="110"/>
      <c r="EL25" s="110"/>
      <c r="EM25" s="110"/>
      <c r="EN25" s="110"/>
      <c r="EO25" s="110"/>
      <c r="EP25" s="110"/>
      <c r="EQ25" s="110"/>
      <c r="ER25" s="110"/>
      <c r="ES25" s="110"/>
      <c r="ET25" s="110"/>
      <c r="EU25" s="110"/>
      <c r="EV25" s="110"/>
      <c r="EW25" s="110"/>
      <c r="EX25" s="110"/>
      <c r="EY25" s="110"/>
      <c r="EZ25" s="110"/>
      <c r="FA25" s="110"/>
      <c r="FB25" s="110"/>
      <c r="FC25" s="110"/>
      <c r="FD25" s="110"/>
      <c r="FE25" s="110"/>
      <c r="FF25" s="110"/>
      <c r="FG25" s="110"/>
      <c r="FH25" s="110"/>
      <c r="FI25" s="110"/>
      <c r="FJ25" s="110"/>
      <c r="FK25" s="110"/>
      <c r="FL25" s="110"/>
      <c r="FM25" s="110"/>
      <c r="FN25" s="110"/>
      <c r="FO25" s="110"/>
      <c r="FP25" s="110"/>
      <c r="FQ25" s="110"/>
      <c r="FR25" s="110"/>
      <c r="FS25" s="110"/>
      <c r="FT25" s="110"/>
      <c r="FU25" s="110"/>
      <c r="FV25" s="110"/>
      <c r="FW25" s="110"/>
      <c r="FX25" s="110"/>
      <c r="FY25" s="110"/>
      <c r="FZ25" s="110"/>
      <c r="GA25" s="110"/>
      <c r="GB25" s="110"/>
      <c r="GC25" s="110"/>
      <c r="GD25" s="110"/>
      <c r="GE25" s="110"/>
      <c r="GF25" s="110"/>
      <c r="GG25" s="110"/>
      <c r="GH25" s="110"/>
      <c r="GI25" s="110"/>
      <c r="GJ25" s="110"/>
      <c r="GK25" s="110"/>
      <c r="GL25" s="110"/>
      <c r="GM25" s="110"/>
      <c r="GN25" s="110"/>
      <c r="GO25" s="110"/>
      <c r="GP25" s="110"/>
      <c r="GQ25" s="110"/>
      <c r="GR25" s="110"/>
      <c r="GS25" s="110"/>
      <c r="GT25" s="110"/>
      <c r="GU25" s="110"/>
      <c r="GV25" s="110"/>
      <c r="GW25" s="110"/>
      <c r="GX25" s="110"/>
      <c r="GY25" s="110"/>
      <c r="GZ25" s="110"/>
      <c r="HA25" s="110"/>
      <c r="HB25" s="110"/>
      <c r="HC25" s="110"/>
      <c r="HD25" s="110"/>
      <c r="HE25" s="110"/>
      <c r="HF25" s="110"/>
      <c r="HG25" s="110"/>
      <c r="HH25" s="110"/>
      <c r="HI25" s="110"/>
      <c r="HJ25" s="110"/>
      <c r="HK25" s="110"/>
      <c r="HL25" s="110"/>
      <c r="HM25" s="110"/>
      <c r="HN25" s="110"/>
      <c r="HO25" s="110"/>
      <c r="HP25" s="110"/>
      <c r="HQ25" s="110"/>
      <c r="HR25" s="110"/>
      <c r="HS25" s="110"/>
      <c r="HT25" s="110"/>
      <c r="HU25" s="110"/>
      <c r="HV25" s="110"/>
      <c r="HW25" s="110"/>
      <c r="HX25" s="110"/>
      <c r="HY25" s="110"/>
      <c r="HZ25" s="110"/>
      <c r="IA25" s="110"/>
      <c r="IB25" s="110"/>
      <c r="IC25" s="110"/>
      <c r="ID25" s="110"/>
      <c r="IE25" s="110"/>
      <c r="IF25" s="110"/>
      <c r="IG25" s="110"/>
      <c r="IH25" s="110"/>
      <c r="II25" s="110"/>
      <c r="IJ25" s="110"/>
      <c r="IK25" s="110"/>
      <c r="IL25" s="110"/>
      <c r="IM25" s="110"/>
      <c r="IN25" s="110"/>
      <c r="IO25" s="110"/>
      <c r="IP25" s="110"/>
      <c r="IQ25" s="110"/>
      <c r="IR25" s="110"/>
      <c r="IS25" s="110"/>
      <c r="IT25" s="110"/>
      <c r="IU25" s="110"/>
      <c r="IV25" s="110"/>
      <c r="IW25" s="110"/>
      <c r="IX25" s="110"/>
      <c r="IY25" s="110"/>
      <c r="IZ25" s="110"/>
      <c r="JA25" s="110"/>
      <c r="JB25" s="110"/>
      <c r="JC25" s="110"/>
      <c r="JD25" s="110"/>
      <c r="JE25" s="110"/>
      <c r="JF25" s="110"/>
      <c r="JG25" s="110"/>
      <c r="JH25" s="110"/>
      <c r="JI25" s="110"/>
      <c r="JJ25" s="110"/>
      <c r="JK25" s="110"/>
      <c r="JL25" s="110"/>
      <c r="JM25" s="110"/>
      <c r="JN25" s="110"/>
      <c r="JO25" s="110"/>
      <c r="JP25" s="110"/>
      <c r="JQ25" s="110"/>
      <c r="JR25" s="110"/>
      <c r="JS25" s="110"/>
    </row>
    <row r="26" spans="1:279" s="92" customFormat="1" ht="15.95" customHeight="1" thickBot="1" x14ac:dyDescent="0.3">
      <c r="A26" s="95"/>
      <c r="B26" s="569" t="s">
        <v>124</v>
      </c>
      <c r="C26" s="570"/>
      <c r="D26" s="570"/>
      <c r="E26" s="570"/>
      <c r="F26" s="570"/>
      <c r="G26" s="570"/>
      <c r="H26" s="570"/>
      <c r="I26" s="570"/>
      <c r="J26" s="570"/>
      <c r="K26" s="570"/>
      <c r="L26" s="570"/>
      <c r="M26" s="570"/>
      <c r="N26" s="570"/>
      <c r="O26" s="570"/>
      <c r="P26" s="570"/>
      <c r="Q26" s="570"/>
      <c r="R26" s="570"/>
      <c r="S26" s="570"/>
      <c r="T26" s="570"/>
      <c r="U26" s="570"/>
      <c r="V26" s="571"/>
      <c r="W26" s="103"/>
      <c r="X26" s="569" t="s">
        <v>125</v>
      </c>
      <c r="Y26" s="570"/>
      <c r="Z26" s="570"/>
      <c r="AA26" s="570"/>
      <c r="AB26" s="570"/>
      <c r="AC26" s="570"/>
      <c r="AD26" s="570"/>
      <c r="AE26" s="570"/>
      <c r="AF26" s="570"/>
      <c r="AG26" s="570"/>
      <c r="AH26" s="570"/>
      <c r="AI26" s="570"/>
      <c r="AJ26" s="570"/>
      <c r="AK26" s="570"/>
      <c r="AL26" s="570"/>
      <c r="AM26" s="570"/>
      <c r="AN26" s="570"/>
      <c r="AO26" s="570"/>
      <c r="AP26" s="570"/>
      <c r="AQ26" s="570"/>
      <c r="AR26" s="571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  <c r="BM26" s="110"/>
      <c r="BN26" s="110"/>
      <c r="BO26" s="110"/>
      <c r="BP26" s="110"/>
      <c r="BQ26" s="110"/>
      <c r="BR26" s="110"/>
      <c r="BS26" s="110"/>
      <c r="BT26" s="110"/>
      <c r="BU26" s="110"/>
      <c r="BV26" s="110"/>
      <c r="BW26" s="110"/>
      <c r="BX26" s="110"/>
      <c r="BY26" s="110"/>
      <c r="BZ26" s="110"/>
      <c r="CA26" s="110"/>
      <c r="CB26" s="110"/>
      <c r="CC26" s="110"/>
      <c r="CD26" s="110"/>
      <c r="CE26" s="110"/>
      <c r="CF26" s="110"/>
      <c r="CG26" s="110"/>
      <c r="CH26" s="110"/>
      <c r="CI26" s="110"/>
      <c r="CJ26" s="110"/>
      <c r="CK26" s="110"/>
      <c r="CL26" s="110"/>
      <c r="CM26" s="110"/>
      <c r="CN26" s="110"/>
      <c r="CO26" s="110"/>
      <c r="CP26" s="110"/>
      <c r="CQ26" s="110"/>
      <c r="CR26" s="110"/>
      <c r="CS26" s="110"/>
      <c r="CT26" s="110"/>
      <c r="CU26" s="110"/>
      <c r="CV26" s="110"/>
      <c r="CW26" s="110"/>
      <c r="CX26" s="110"/>
      <c r="CY26" s="110"/>
      <c r="CZ26" s="110"/>
      <c r="DA26" s="110"/>
      <c r="DB26" s="110"/>
      <c r="DC26" s="110"/>
      <c r="DD26" s="110"/>
      <c r="DE26" s="110"/>
      <c r="DF26" s="110"/>
      <c r="DG26" s="110"/>
      <c r="DH26" s="110"/>
      <c r="DI26" s="110"/>
      <c r="DJ26" s="110"/>
      <c r="DK26" s="110"/>
      <c r="DL26" s="110"/>
      <c r="DM26" s="110"/>
      <c r="DN26" s="110"/>
      <c r="DO26" s="110"/>
      <c r="DP26" s="110"/>
      <c r="DQ26" s="110"/>
      <c r="DR26" s="110"/>
      <c r="DS26" s="110"/>
      <c r="DT26" s="110"/>
      <c r="DU26" s="110"/>
      <c r="DV26" s="110"/>
      <c r="DW26" s="110"/>
      <c r="DX26" s="110"/>
      <c r="DY26" s="110"/>
      <c r="DZ26" s="110"/>
      <c r="EA26" s="110"/>
      <c r="EB26" s="110"/>
      <c r="EC26" s="110"/>
      <c r="ED26" s="110"/>
      <c r="EE26" s="110"/>
      <c r="EF26" s="110"/>
      <c r="EG26" s="110"/>
      <c r="EH26" s="110"/>
      <c r="EI26" s="110"/>
      <c r="EJ26" s="110"/>
      <c r="EK26" s="110"/>
      <c r="EL26" s="110"/>
      <c r="EM26" s="110"/>
      <c r="EN26" s="110"/>
      <c r="EO26" s="110"/>
      <c r="EP26" s="110"/>
      <c r="EQ26" s="110"/>
      <c r="ER26" s="110"/>
      <c r="ES26" s="110"/>
      <c r="ET26" s="110"/>
      <c r="EU26" s="110"/>
      <c r="EV26" s="110"/>
      <c r="EW26" s="110"/>
      <c r="EX26" s="110"/>
      <c r="EY26" s="110"/>
      <c r="EZ26" s="110"/>
      <c r="FA26" s="110"/>
      <c r="FB26" s="110"/>
      <c r="FC26" s="110"/>
      <c r="FD26" s="110"/>
      <c r="FE26" s="110"/>
      <c r="FF26" s="110"/>
      <c r="FG26" s="110"/>
      <c r="FH26" s="110"/>
      <c r="FI26" s="110"/>
      <c r="FJ26" s="110"/>
      <c r="FK26" s="110"/>
      <c r="FL26" s="110"/>
      <c r="FM26" s="110"/>
      <c r="FN26" s="110"/>
      <c r="FO26" s="110"/>
      <c r="FP26" s="110"/>
      <c r="FQ26" s="110"/>
      <c r="FR26" s="110"/>
      <c r="FS26" s="110"/>
      <c r="FT26" s="110"/>
      <c r="FU26" s="110"/>
      <c r="FV26" s="110"/>
      <c r="FW26" s="110"/>
      <c r="FX26" s="110"/>
      <c r="FY26" s="110"/>
      <c r="FZ26" s="110"/>
      <c r="GA26" s="110"/>
      <c r="GB26" s="110"/>
      <c r="GC26" s="110"/>
      <c r="GD26" s="110"/>
      <c r="GE26" s="110"/>
      <c r="GF26" s="110"/>
      <c r="GG26" s="110"/>
      <c r="GH26" s="110"/>
      <c r="GI26" s="110"/>
      <c r="GJ26" s="110"/>
      <c r="GK26" s="110"/>
      <c r="GL26" s="110"/>
      <c r="GM26" s="110"/>
      <c r="GN26" s="110"/>
      <c r="GO26" s="110"/>
      <c r="GP26" s="110"/>
      <c r="GQ26" s="110"/>
      <c r="GR26" s="110"/>
      <c r="GS26" s="110"/>
      <c r="GT26" s="110"/>
      <c r="GU26" s="110"/>
      <c r="GV26" s="110"/>
      <c r="GW26" s="110"/>
      <c r="GX26" s="110"/>
      <c r="GY26" s="110"/>
      <c r="GZ26" s="110"/>
      <c r="HA26" s="110"/>
      <c r="HB26" s="110"/>
      <c r="HC26" s="110"/>
      <c r="HD26" s="110"/>
      <c r="HE26" s="110"/>
      <c r="HF26" s="110"/>
      <c r="HG26" s="110"/>
      <c r="HH26" s="110"/>
      <c r="HI26" s="110"/>
      <c r="HJ26" s="110"/>
      <c r="HK26" s="110"/>
      <c r="HL26" s="110"/>
      <c r="HM26" s="110"/>
      <c r="HN26" s="110"/>
      <c r="HO26" s="110"/>
      <c r="HP26" s="110"/>
      <c r="HQ26" s="110"/>
      <c r="HR26" s="110"/>
      <c r="HS26" s="110"/>
      <c r="HT26" s="110"/>
      <c r="HU26" s="110"/>
      <c r="HV26" s="110"/>
      <c r="HW26" s="110"/>
      <c r="HX26" s="110"/>
      <c r="HY26" s="110"/>
      <c r="HZ26" s="110"/>
      <c r="IA26" s="110"/>
      <c r="IB26" s="110"/>
      <c r="IC26" s="110"/>
      <c r="ID26" s="110"/>
      <c r="IE26" s="110"/>
      <c r="IF26" s="110"/>
      <c r="IG26" s="110"/>
      <c r="IH26" s="110"/>
      <c r="II26" s="110"/>
      <c r="IJ26" s="110"/>
      <c r="IK26" s="110"/>
      <c r="IL26" s="110"/>
      <c r="IM26" s="110"/>
      <c r="IN26" s="110"/>
      <c r="IO26" s="110"/>
      <c r="IP26" s="110"/>
      <c r="IQ26" s="110"/>
      <c r="IR26" s="110"/>
      <c r="IS26" s="110"/>
      <c r="IT26" s="110"/>
      <c r="IU26" s="110"/>
      <c r="IV26" s="110"/>
      <c r="IW26" s="110"/>
      <c r="IX26" s="110"/>
      <c r="IY26" s="110"/>
      <c r="IZ26" s="110"/>
      <c r="JA26" s="110"/>
      <c r="JB26" s="110"/>
      <c r="JC26" s="110"/>
      <c r="JD26" s="110"/>
      <c r="JE26" s="110"/>
      <c r="JF26" s="110"/>
      <c r="JG26" s="110"/>
      <c r="JH26" s="110"/>
      <c r="JI26" s="110"/>
      <c r="JJ26" s="110"/>
      <c r="JK26" s="110"/>
      <c r="JL26" s="110"/>
      <c r="JM26" s="110"/>
      <c r="JN26" s="110"/>
      <c r="JO26" s="110"/>
      <c r="JP26" s="110"/>
      <c r="JQ26" s="110"/>
      <c r="JR26" s="110"/>
      <c r="JS26" s="110"/>
    </row>
    <row r="27" spans="1:279" s="92" customFormat="1" ht="15.95" customHeight="1" thickBot="1" x14ac:dyDescent="0.25">
      <c r="A27" s="112"/>
      <c r="B27" s="98"/>
      <c r="C27" s="99">
        <v>0.4</v>
      </c>
      <c r="D27" s="100">
        <v>0.45</v>
      </c>
      <c r="E27" s="113">
        <v>0.5</v>
      </c>
      <c r="F27" s="100">
        <v>0.55000000000000004</v>
      </c>
      <c r="G27" s="113">
        <v>0.6</v>
      </c>
      <c r="H27" s="100">
        <v>0.65</v>
      </c>
      <c r="I27" s="113">
        <v>0.7</v>
      </c>
      <c r="J27" s="100">
        <v>0.75</v>
      </c>
      <c r="K27" s="113">
        <v>0.8</v>
      </c>
      <c r="L27" s="100">
        <v>0.85</v>
      </c>
      <c r="M27" s="113">
        <v>0.9</v>
      </c>
      <c r="N27" s="100">
        <v>0.95</v>
      </c>
      <c r="O27" s="113">
        <v>1</v>
      </c>
      <c r="P27" s="100">
        <v>1.05</v>
      </c>
      <c r="Q27" s="113">
        <v>1.1000000000000001</v>
      </c>
      <c r="R27" s="100">
        <v>1.1499999999999999</v>
      </c>
      <c r="S27" s="99">
        <v>1.2</v>
      </c>
      <c r="T27" s="99">
        <v>1.3</v>
      </c>
      <c r="U27" s="99">
        <v>1.4</v>
      </c>
      <c r="V27" s="101">
        <v>1.5</v>
      </c>
      <c r="W27" s="102"/>
      <c r="X27" s="98"/>
      <c r="Y27" s="99">
        <v>0.4</v>
      </c>
      <c r="Z27" s="100">
        <v>0.45</v>
      </c>
      <c r="AA27" s="99">
        <v>0.5</v>
      </c>
      <c r="AB27" s="100">
        <v>0.55000000000000004</v>
      </c>
      <c r="AC27" s="99">
        <v>0.6</v>
      </c>
      <c r="AD27" s="100">
        <v>0.65</v>
      </c>
      <c r="AE27" s="99">
        <v>0.7</v>
      </c>
      <c r="AF27" s="100">
        <v>0.75</v>
      </c>
      <c r="AG27" s="99">
        <v>0.8</v>
      </c>
      <c r="AH27" s="100">
        <v>0.85</v>
      </c>
      <c r="AI27" s="99">
        <v>0.9</v>
      </c>
      <c r="AJ27" s="100">
        <v>0.95</v>
      </c>
      <c r="AK27" s="99">
        <v>1</v>
      </c>
      <c r="AL27" s="100">
        <v>1.05</v>
      </c>
      <c r="AM27" s="99">
        <v>1.1000000000000001</v>
      </c>
      <c r="AN27" s="100">
        <v>1.1499999999999999</v>
      </c>
      <c r="AO27" s="99">
        <v>1.2</v>
      </c>
      <c r="AP27" s="99">
        <v>1.3</v>
      </c>
      <c r="AQ27" s="99">
        <v>1.4</v>
      </c>
      <c r="AR27" s="101">
        <v>1.5</v>
      </c>
      <c r="AS27" s="110"/>
      <c r="AT27" s="110"/>
      <c r="AU27" s="110"/>
      <c r="AV27" s="110"/>
      <c r="AW27" s="110"/>
      <c r="AX27" s="110"/>
      <c r="AY27" s="110"/>
      <c r="AZ27" s="110"/>
      <c r="BA27" s="110"/>
      <c r="BB27" s="110"/>
      <c r="BC27" s="110"/>
      <c r="BD27" s="110"/>
      <c r="BE27" s="110"/>
      <c r="BF27" s="110"/>
      <c r="BG27" s="110"/>
      <c r="BH27" s="110"/>
      <c r="BI27" s="110"/>
      <c r="BJ27" s="110"/>
      <c r="BK27" s="110"/>
      <c r="BL27" s="110"/>
      <c r="BM27" s="110"/>
      <c r="BN27" s="110"/>
      <c r="BO27" s="110"/>
      <c r="BP27" s="110"/>
      <c r="BQ27" s="110"/>
      <c r="BR27" s="110"/>
      <c r="BS27" s="110"/>
      <c r="BT27" s="110"/>
      <c r="BU27" s="110"/>
      <c r="BV27" s="110"/>
      <c r="BW27" s="110"/>
      <c r="BX27" s="110"/>
      <c r="BY27" s="110"/>
      <c r="BZ27" s="110"/>
      <c r="CA27" s="110"/>
      <c r="CB27" s="110"/>
      <c r="CC27" s="110"/>
      <c r="CD27" s="110"/>
      <c r="CE27" s="110"/>
      <c r="CF27" s="110"/>
      <c r="CG27" s="110"/>
      <c r="CH27" s="110"/>
      <c r="CI27" s="110"/>
      <c r="CJ27" s="110"/>
      <c r="CK27" s="110"/>
      <c r="CL27" s="110"/>
      <c r="CM27" s="110"/>
      <c r="CN27" s="110"/>
      <c r="CO27" s="110"/>
      <c r="CP27" s="110"/>
      <c r="CQ27" s="110"/>
      <c r="CR27" s="110"/>
      <c r="CS27" s="110"/>
      <c r="CT27" s="110"/>
      <c r="CU27" s="110"/>
      <c r="CV27" s="110"/>
      <c r="CW27" s="110"/>
      <c r="CX27" s="110"/>
      <c r="CY27" s="110"/>
      <c r="CZ27" s="110"/>
      <c r="DA27" s="110"/>
      <c r="DB27" s="110"/>
      <c r="DC27" s="110"/>
      <c r="DD27" s="110"/>
      <c r="DE27" s="110"/>
      <c r="DF27" s="110"/>
      <c r="DG27" s="110"/>
      <c r="DH27" s="110"/>
      <c r="DI27" s="110"/>
      <c r="DJ27" s="110"/>
      <c r="DK27" s="110"/>
      <c r="DL27" s="110"/>
      <c r="DM27" s="110"/>
      <c r="DN27" s="110"/>
      <c r="DO27" s="110"/>
      <c r="DP27" s="110"/>
      <c r="DQ27" s="110"/>
      <c r="DR27" s="110"/>
      <c r="DS27" s="110"/>
      <c r="DT27" s="110"/>
      <c r="DU27" s="110"/>
      <c r="DV27" s="110"/>
      <c r="DW27" s="110"/>
      <c r="DX27" s="110"/>
      <c r="DY27" s="110"/>
      <c r="DZ27" s="110"/>
      <c r="EA27" s="110"/>
      <c r="EB27" s="110"/>
      <c r="EC27" s="110"/>
      <c r="ED27" s="110"/>
      <c r="EE27" s="110"/>
      <c r="EF27" s="110"/>
      <c r="EG27" s="110"/>
      <c r="EH27" s="110"/>
      <c r="EI27" s="110"/>
      <c r="EJ27" s="110"/>
      <c r="EK27" s="110"/>
      <c r="EL27" s="110"/>
      <c r="EM27" s="110"/>
      <c r="EN27" s="110"/>
      <c r="EO27" s="110"/>
      <c r="EP27" s="110"/>
      <c r="EQ27" s="110"/>
      <c r="ER27" s="110"/>
      <c r="ES27" s="110"/>
      <c r="ET27" s="110"/>
      <c r="EU27" s="110"/>
      <c r="EV27" s="110"/>
      <c r="EW27" s="110"/>
      <c r="EX27" s="110"/>
      <c r="EY27" s="110"/>
      <c r="EZ27" s="110"/>
      <c r="FA27" s="110"/>
      <c r="FB27" s="110"/>
      <c r="FC27" s="110"/>
      <c r="FD27" s="110"/>
      <c r="FE27" s="110"/>
      <c r="FF27" s="110"/>
      <c r="FG27" s="110"/>
      <c r="FH27" s="110"/>
      <c r="FI27" s="110"/>
      <c r="FJ27" s="110"/>
      <c r="FK27" s="110"/>
      <c r="FL27" s="110"/>
      <c r="FM27" s="110"/>
      <c r="FN27" s="110"/>
      <c r="FO27" s="110"/>
      <c r="FP27" s="110"/>
      <c r="FQ27" s="110"/>
      <c r="FR27" s="110"/>
      <c r="FS27" s="110"/>
      <c r="FT27" s="110"/>
      <c r="FU27" s="110"/>
      <c r="FV27" s="110"/>
      <c r="FW27" s="110"/>
      <c r="FX27" s="110"/>
      <c r="FY27" s="110"/>
      <c r="FZ27" s="110"/>
      <c r="GA27" s="110"/>
      <c r="GB27" s="110"/>
      <c r="GC27" s="110"/>
      <c r="GD27" s="110"/>
      <c r="GE27" s="110"/>
      <c r="GF27" s="110"/>
      <c r="GG27" s="110"/>
      <c r="GH27" s="110"/>
      <c r="GI27" s="110"/>
      <c r="GJ27" s="110"/>
      <c r="GK27" s="110"/>
      <c r="GL27" s="110"/>
      <c r="GM27" s="110"/>
      <c r="GN27" s="110"/>
      <c r="GO27" s="110"/>
      <c r="GP27" s="110"/>
      <c r="GQ27" s="110"/>
      <c r="GR27" s="110"/>
      <c r="GS27" s="110"/>
      <c r="GT27" s="110"/>
      <c r="GU27" s="110"/>
      <c r="GV27" s="110"/>
      <c r="GW27" s="110"/>
      <c r="GX27" s="110"/>
      <c r="GY27" s="110"/>
      <c r="GZ27" s="110"/>
      <c r="HA27" s="110"/>
      <c r="HB27" s="110"/>
      <c r="HC27" s="110"/>
      <c r="HD27" s="110"/>
      <c r="HE27" s="110"/>
      <c r="HF27" s="110"/>
      <c r="HG27" s="110"/>
      <c r="HH27" s="110"/>
      <c r="HI27" s="110"/>
      <c r="HJ27" s="110"/>
      <c r="HK27" s="110"/>
      <c r="HL27" s="110"/>
      <c r="HM27" s="110"/>
      <c r="HN27" s="110"/>
      <c r="HO27" s="110"/>
      <c r="HP27" s="110"/>
      <c r="HQ27" s="110"/>
      <c r="HR27" s="110"/>
      <c r="HS27" s="110"/>
      <c r="HT27" s="110"/>
      <c r="HU27" s="110"/>
      <c r="HV27" s="110"/>
      <c r="HW27" s="110"/>
      <c r="HX27" s="110"/>
      <c r="HY27" s="110"/>
      <c r="HZ27" s="110"/>
      <c r="IA27" s="110"/>
      <c r="IB27" s="110"/>
      <c r="IC27" s="110"/>
      <c r="ID27" s="110"/>
      <c r="IE27" s="110"/>
      <c r="IF27" s="110"/>
      <c r="IG27" s="110"/>
      <c r="IH27" s="110"/>
      <c r="II27" s="110"/>
      <c r="IJ27" s="110"/>
      <c r="IK27" s="110"/>
      <c r="IL27" s="110"/>
      <c r="IM27" s="110"/>
      <c r="IN27" s="110"/>
      <c r="IO27" s="110"/>
      <c r="IP27" s="110"/>
      <c r="IQ27" s="110"/>
      <c r="IR27" s="110"/>
      <c r="IS27" s="110"/>
      <c r="IT27" s="110"/>
      <c r="IU27" s="110"/>
      <c r="IV27" s="110"/>
      <c r="IW27" s="110"/>
      <c r="IX27" s="110"/>
      <c r="IY27" s="110"/>
      <c r="IZ27" s="110"/>
      <c r="JA27" s="110"/>
      <c r="JB27" s="110"/>
      <c r="JC27" s="110"/>
      <c r="JD27" s="110"/>
      <c r="JE27" s="110"/>
      <c r="JF27" s="110"/>
      <c r="JG27" s="110"/>
      <c r="JH27" s="110"/>
      <c r="JI27" s="110"/>
      <c r="JJ27" s="110"/>
      <c r="JK27" s="110"/>
      <c r="JL27" s="110"/>
      <c r="JM27" s="110"/>
      <c r="JN27" s="110"/>
      <c r="JO27" s="110"/>
      <c r="JP27" s="110"/>
      <c r="JQ27" s="110"/>
      <c r="JR27" s="110"/>
      <c r="JS27" s="110"/>
    </row>
    <row r="28" spans="1:279" s="92" customFormat="1" ht="15.95" customHeight="1" x14ac:dyDescent="0.2">
      <c r="A28" s="95"/>
      <c r="B28" s="104">
        <v>0.5</v>
      </c>
      <c r="C28" s="65">
        <v>15.96</v>
      </c>
      <c r="D28" s="66">
        <f>SUM(C28,0.9)</f>
        <v>16.86</v>
      </c>
      <c r="E28" s="66">
        <v>17.75</v>
      </c>
      <c r="F28" s="66">
        <f>SUM(E28,0.6)</f>
        <v>18.350000000000001</v>
      </c>
      <c r="G28" s="66">
        <v>19.53</v>
      </c>
      <c r="H28" s="66">
        <f>SUM(G28,0.6)</f>
        <v>20.130000000000003</v>
      </c>
      <c r="I28" s="66">
        <v>21.32</v>
      </c>
      <c r="J28" s="66">
        <f>SUM(I28,0.6)</f>
        <v>21.92</v>
      </c>
      <c r="K28" s="66">
        <v>23.12</v>
      </c>
      <c r="L28" s="66">
        <f>SUM(K28,0.6)</f>
        <v>23.720000000000002</v>
      </c>
      <c r="M28" s="66">
        <v>24.92</v>
      </c>
      <c r="N28" s="66">
        <f>SUM(M28,0.6)</f>
        <v>25.520000000000003</v>
      </c>
      <c r="O28" s="66">
        <v>26.7</v>
      </c>
      <c r="P28" s="66">
        <f>SUM(O28,0.6)</f>
        <v>27.3</v>
      </c>
      <c r="Q28" s="66">
        <v>28.5</v>
      </c>
      <c r="R28" s="66">
        <f>SUM(Q28,0.6)</f>
        <v>29.1</v>
      </c>
      <c r="S28" s="66">
        <v>30.3</v>
      </c>
      <c r="T28" s="66">
        <v>32.090000000000003</v>
      </c>
      <c r="U28" s="66">
        <v>33.89</v>
      </c>
      <c r="V28" s="67">
        <f>SUM(U28,1.8)</f>
        <v>35.69</v>
      </c>
      <c r="W28" s="103"/>
      <c r="X28" s="104">
        <v>0.5</v>
      </c>
      <c r="Y28" s="65">
        <v>19.369799999999998</v>
      </c>
      <c r="Z28" s="66">
        <f>SUM(Y28,1.2)</f>
        <v>20.569799999999997</v>
      </c>
      <c r="AA28" s="66">
        <v>21.726000000000003</v>
      </c>
      <c r="AB28" s="66">
        <f>SUM(AA28,1.2)</f>
        <v>22.926000000000002</v>
      </c>
      <c r="AC28" s="66">
        <v>24.051599999999997</v>
      </c>
      <c r="AD28" s="66">
        <f>SUM(AC28,1.2)</f>
        <v>25.251599999999996</v>
      </c>
      <c r="AE28" s="66">
        <v>26.397600000000001</v>
      </c>
      <c r="AF28" s="66">
        <f>SUM(AE28,1.2)</f>
        <v>27.5976</v>
      </c>
      <c r="AG28" s="66">
        <v>28.743600000000001</v>
      </c>
      <c r="AH28" s="66">
        <f>SUM(AG28,1.2)</f>
        <v>29.9436</v>
      </c>
      <c r="AI28" s="66">
        <v>31.069200000000002</v>
      </c>
      <c r="AJ28" s="66">
        <f>SUM(AI28,1.2)</f>
        <v>32.269200000000005</v>
      </c>
      <c r="AK28" s="66">
        <v>33.405000000000001</v>
      </c>
      <c r="AL28" s="66">
        <f>SUM(AK28,1.2)</f>
        <v>34.605000000000004</v>
      </c>
      <c r="AM28" s="66">
        <v>35.761200000000002</v>
      </c>
      <c r="AN28" s="66">
        <f>SUM(AM28,1.2)</f>
        <v>36.961200000000005</v>
      </c>
      <c r="AO28" s="66">
        <v>38.107199999999999</v>
      </c>
      <c r="AP28" s="66">
        <v>40.442999999999998</v>
      </c>
      <c r="AQ28" s="66">
        <v>42.768599999999999</v>
      </c>
      <c r="AR28" s="67">
        <f>SUM(AQ28,2)</f>
        <v>44.768599999999999</v>
      </c>
      <c r="AS28" s="110"/>
      <c r="AT28" s="110"/>
      <c r="AU28" s="110"/>
      <c r="AV28" s="110"/>
      <c r="AW28" s="110"/>
      <c r="AX28" s="110"/>
      <c r="AY28" s="110"/>
      <c r="AZ28" s="110"/>
      <c r="BA28" s="110"/>
      <c r="BB28" s="110"/>
      <c r="BC28" s="110"/>
      <c r="BD28" s="110"/>
      <c r="BE28" s="110"/>
      <c r="BF28" s="110"/>
      <c r="BG28" s="110"/>
      <c r="BH28" s="110"/>
      <c r="BI28" s="110"/>
      <c r="BJ28" s="110"/>
      <c r="BK28" s="110"/>
      <c r="BL28" s="110"/>
      <c r="BM28" s="110"/>
      <c r="BN28" s="110"/>
      <c r="BO28" s="110"/>
      <c r="BP28" s="110"/>
      <c r="BQ28" s="110"/>
      <c r="BR28" s="110"/>
      <c r="BS28" s="110"/>
      <c r="BT28" s="110"/>
      <c r="BU28" s="110"/>
      <c r="BV28" s="110"/>
      <c r="BW28" s="110"/>
      <c r="BX28" s="110"/>
      <c r="BY28" s="110"/>
      <c r="BZ28" s="110"/>
      <c r="CA28" s="110"/>
      <c r="CB28" s="110"/>
      <c r="CC28" s="110"/>
      <c r="CD28" s="110"/>
      <c r="CE28" s="110"/>
      <c r="CF28" s="110"/>
      <c r="CG28" s="110"/>
      <c r="CH28" s="110"/>
      <c r="CI28" s="110"/>
      <c r="CJ28" s="110"/>
      <c r="CK28" s="110"/>
      <c r="CL28" s="110"/>
      <c r="CM28" s="110"/>
      <c r="CN28" s="110"/>
      <c r="CO28" s="110"/>
      <c r="CP28" s="110"/>
      <c r="CQ28" s="110"/>
      <c r="CR28" s="110"/>
      <c r="CS28" s="110"/>
      <c r="CT28" s="110"/>
      <c r="CU28" s="110"/>
      <c r="CV28" s="110"/>
      <c r="CW28" s="110"/>
      <c r="CX28" s="110"/>
      <c r="CY28" s="110"/>
      <c r="CZ28" s="110"/>
      <c r="DA28" s="110"/>
      <c r="DB28" s="110"/>
      <c r="DC28" s="110"/>
      <c r="DD28" s="110"/>
      <c r="DE28" s="110"/>
      <c r="DF28" s="110"/>
      <c r="DG28" s="110"/>
      <c r="DH28" s="110"/>
      <c r="DI28" s="110"/>
      <c r="DJ28" s="110"/>
      <c r="DK28" s="110"/>
      <c r="DL28" s="110"/>
      <c r="DM28" s="110"/>
      <c r="DN28" s="110"/>
      <c r="DO28" s="110"/>
      <c r="DP28" s="110"/>
      <c r="DQ28" s="110"/>
      <c r="DR28" s="110"/>
      <c r="DS28" s="110"/>
      <c r="DT28" s="110"/>
      <c r="DU28" s="110"/>
      <c r="DV28" s="110"/>
      <c r="DW28" s="110"/>
      <c r="DX28" s="110"/>
      <c r="DY28" s="110"/>
      <c r="DZ28" s="110"/>
      <c r="EA28" s="110"/>
      <c r="EB28" s="110"/>
      <c r="EC28" s="110"/>
      <c r="ED28" s="110"/>
      <c r="EE28" s="110"/>
      <c r="EF28" s="110"/>
      <c r="EG28" s="110"/>
      <c r="EH28" s="110"/>
      <c r="EI28" s="110"/>
      <c r="EJ28" s="110"/>
      <c r="EK28" s="110"/>
      <c r="EL28" s="110"/>
      <c r="EM28" s="110"/>
      <c r="EN28" s="110"/>
      <c r="EO28" s="110"/>
      <c r="EP28" s="110"/>
      <c r="EQ28" s="110"/>
      <c r="ER28" s="110"/>
      <c r="ES28" s="110"/>
      <c r="ET28" s="110"/>
      <c r="EU28" s="110"/>
      <c r="EV28" s="110"/>
      <c r="EW28" s="110"/>
      <c r="EX28" s="110"/>
      <c r="EY28" s="110"/>
      <c r="EZ28" s="110"/>
      <c r="FA28" s="110"/>
      <c r="FB28" s="110"/>
      <c r="FC28" s="110"/>
      <c r="FD28" s="110"/>
      <c r="FE28" s="110"/>
      <c r="FF28" s="110"/>
      <c r="FG28" s="110"/>
      <c r="FH28" s="110"/>
      <c r="FI28" s="110"/>
      <c r="FJ28" s="110"/>
      <c r="FK28" s="110"/>
      <c r="FL28" s="110"/>
      <c r="FM28" s="110"/>
      <c r="FN28" s="110"/>
      <c r="FO28" s="110"/>
      <c r="FP28" s="110"/>
      <c r="FQ28" s="110"/>
      <c r="FR28" s="110"/>
      <c r="FS28" s="110"/>
      <c r="FT28" s="110"/>
      <c r="FU28" s="110"/>
      <c r="FV28" s="110"/>
      <c r="FW28" s="110"/>
      <c r="FX28" s="110"/>
      <c r="FY28" s="110"/>
      <c r="FZ28" s="110"/>
      <c r="GA28" s="110"/>
      <c r="GB28" s="110"/>
      <c r="GC28" s="110"/>
      <c r="GD28" s="110"/>
      <c r="GE28" s="110"/>
      <c r="GF28" s="110"/>
      <c r="GG28" s="110"/>
      <c r="GH28" s="110"/>
      <c r="GI28" s="110"/>
      <c r="GJ28" s="110"/>
      <c r="GK28" s="110"/>
      <c r="GL28" s="110"/>
      <c r="GM28" s="110"/>
      <c r="GN28" s="110"/>
      <c r="GO28" s="110"/>
      <c r="GP28" s="110"/>
      <c r="GQ28" s="110"/>
      <c r="GR28" s="110"/>
      <c r="GS28" s="110"/>
      <c r="GT28" s="110"/>
      <c r="GU28" s="110"/>
      <c r="GV28" s="110"/>
      <c r="GW28" s="110"/>
      <c r="GX28" s="110"/>
      <c r="GY28" s="110"/>
      <c r="GZ28" s="110"/>
      <c r="HA28" s="110"/>
      <c r="HB28" s="110"/>
      <c r="HC28" s="110"/>
      <c r="HD28" s="110"/>
      <c r="HE28" s="110"/>
      <c r="HF28" s="110"/>
      <c r="HG28" s="110"/>
      <c r="HH28" s="110"/>
      <c r="HI28" s="110"/>
      <c r="HJ28" s="110"/>
      <c r="HK28" s="110"/>
      <c r="HL28" s="110"/>
      <c r="HM28" s="110"/>
      <c r="HN28" s="110"/>
      <c r="HO28" s="110"/>
      <c r="HP28" s="110"/>
      <c r="HQ28" s="110"/>
      <c r="HR28" s="110"/>
      <c r="HS28" s="110"/>
      <c r="HT28" s="110"/>
      <c r="HU28" s="110"/>
      <c r="HV28" s="110"/>
      <c r="HW28" s="110"/>
      <c r="HX28" s="110"/>
      <c r="HY28" s="110"/>
      <c r="HZ28" s="110"/>
      <c r="IA28" s="110"/>
      <c r="IB28" s="110"/>
      <c r="IC28" s="110"/>
      <c r="ID28" s="110"/>
      <c r="IE28" s="110"/>
      <c r="IF28" s="110"/>
      <c r="IG28" s="110"/>
      <c r="IH28" s="110"/>
      <c r="II28" s="110"/>
      <c r="IJ28" s="110"/>
      <c r="IK28" s="110"/>
      <c r="IL28" s="110"/>
      <c r="IM28" s="110"/>
      <c r="IN28" s="110"/>
      <c r="IO28" s="110"/>
      <c r="IP28" s="110"/>
      <c r="IQ28" s="110"/>
      <c r="IR28" s="110"/>
      <c r="IS28" s="110"/>
      <c r="IT28" s="110"/>
      <c r="IU28" s="110"/>
      <c r="IV28" s="110"/>
      <c r="IW28" s="110"/>
      <c r="IX28" s="110"/>
      <c r="IY28" s="110"/>
      <c r="IZ28" s="110"/>
      <c r="JA28" s="110"/>
      <c r="JB28" s="110"/>
      <c r="JC28" s="110"/>
      <c r="JD28" s="110"/>
      <c r="JE28" s="110"/>
      <c r="JF28" s="110"/>
      <c r="JG28" s="110"/>
      <c r="JH28" s="110"/>
      <c r="JI28" s="110"/>
      <c r="JJ28" s="110"/>
      <c r="JK28" s="110"/>
      <c r="JL28" s="110"/>
      <c r="JM28" s="110"/>
      <c r="JN28" s="110"/>
      <c r="JO28" s="110"/>
      <c r="JP28" s="110"/>
      <c r="JQ28" s="110"/>
      <c r="JR28" s="110"/>
      <c r="JS28" s="110"/>
    </row>
    <row r="29" spans="1:279" s="92" customFormat="1" ht="15.95" customHeight="1" x14ac:dyDescent="0.2">
      <c r="A29" s="95"/>
      <c r="B29" s="104">
        <v>0.6</v>
      </c>
      <c r="C29" s="68">
        <v>16.579999999999998</v>
      </c>
      <c r="D29" s="69">
        <f t="shared" ref="D29:D42" si="11">SUM(C29,0.9)</f>
        <v>17.479999999999997</v>
      </c>
      <c r="E29" s="69">
        <v>18.37</v>
      </c>
      <c r="F29" s="69">
        <f t="shared" ref="F29:F42" si="12">SUM(E29,0.6)</f>
        <v>18.970000000000002</v>
      </c>
      <c r="G29" s="69">
        <v>20.190000000000001</v>
      </c>
      <c r="H29" s="69">
        <f t="shared" ref="H29:H42" si="13">SUM(G29,0.6)</f>
        <v>20.790000000000003</v>
      </c>
      <c r="I29" s="69">
        <v>21.96</v>
      </c>
      <c r="J29" s="69">
        <f t="shared" ref="J29:J42" si="14">SUM(I29,0.6)</f>
        <v>22.560000000000002</v>
      </c>
      <c r="K29" s="69">
        <v>23.77</v>
      </c>
      <c r="L29" s="69">
        <f t="shared" ref="L29:L42" si="15">SUM(K29,0.6)</f>
        <v>24.37</v>
      </c>
      <c r="M29" s="69">
        <v>25.55</v>
      </c>
      <c r="N29" s="69">
        <f t="shared" ref="N29:N42" si="16">SUM(M29,0.6)</f>
        <v>26.150000000000002</v>
      </c>
      <c r="O29" s="69">
        <v>27.34</v>
      </c>
      <c r="P29" s="69">
        <f t="shared" ref="P29:P42" si="17">SUM(O29,0.6)</f>
        <v>27.94</v>
      </c>
      <c r="Q29" s="69">
        <v>29.13</v>
      </c>
      <c r="R29" s="69">
        <f t="shared" ref="R29:R42" si="18">SUM(Q29,0.6)</f>
        <v>29.73</v>
      </c>
      <c r="S29" s="69">
        <v>30.93</v>
      </c>
      <c r="T29" s="69">
        <v>32.72</v>
      </c>
      <c r="U29" s="69">
        <v>34.520000000000003</v>
      </c>
      <c r="V29" s="70">
        <f t="shared" ref="V29:V42" si="19">SUM(U29,1.8)</f>
        <v>36.32</v>
      </c>
      <c r="W29" s="103"/>
      <c r="X29" s="104">
        <v>0.6</v>
      </c>
      <c r="Y29" s="68">
        <v>20.2776</v>
      </c>
      <c r="Z29" s="69">
        <f t="shared" ref="Z29:Z42" si="20">SUM(Y29,1.2)</f>
        <v>21.477599999999999</v>
      </c>
      <c r="AA29" s="69">
        <v>22.633800000000001</v>
      </c>
      <c r="AB29" s="69">
        <f t="shared" ref="AB29:AB42" si="21">SUM(AA29,1.2)</f>
        <v>23.8338</v>
      </c>
      <c r="AC29" s="69">
        <v>24.9696</v>
      </c>
      <c r="AD29" s="69">
        <f t="shared" ref="AD29:AD42" si="22">SUM(AC29,1.2)</f>
        <v>26.169599999999999</v>
      </c>
      <c r="AE29" s="69">
        <v>27.305399999999999</v>
      </c>
      <c r="AF29" s="69">
        <f t="shared" ref="AF29:AF42" si="23">SUM(AE29,1.2)</f>
        <v>28.505399999999998</v>
      </c>
      <c r="AG29" s="69">
        <v>29.651400000000002</v>
      </c>
      <c r="AH29" s="69">
        <f t="shared" ref="AH29:AH42" si="24">SUM(AG29,1.2)</f>
        <v>30.851400000000002</v>
      </c>
      <c r="AI29" s="69">
        <v>31.987200000000001</v>
      </c>
      <c r="AJ29" s="69">
        <f t="shared" ref="AJ29:AJ42" si="25">SUM(AI29,1.2)</f>
        <v>33.187200000000004</v>
      </c>
      <c r="AK29" s="69">
        <v>34.323</v>
      </c>
      <c r="AL29" s="69">
        <f t="shared" ref="AL29:AL42" si="26">SUM(AK29,1.2)</f>
        <v>35.523000000000003</v>
      </c>
      <c r="AM29" s="69">
        <v>36.669000000000004</v>
      </c>
      <c r="AN29" s="69">
        <f t="shared" ref="AN29:AN42" si="27">SUM(AM29,1.2)</f>
        <v>37.869000000000007</v>
      </c>
      <c r="AO29" s="69">
        <v>39.004800000000003</v>
      </c>
      <c r="AP29" s="69">
        <v>41.340600000000002</v>
      </c>
      <c r="AQ29" s="69">
        <v>43.696800000000003</v>
      </c>
      <c r="AR29" s="70">
        <f t="shared" ref="AR29:AR42" si="28">SUM(AQ29,2)</f>
        <v>45.696800000000003</v>
      </c>
    </row>
    <row r="30" spans="1:279" s="92" customFormat="1" ht="15.95" customHeight="1" x14ac:dyDescent="0.2">
      <c r="A30" s="95"/>
      <c r="B30" s="104">
        <v>0.7</v>
      </c>
      <c r="C30" s="68">
        <v>17.239999999999998</v>
      </c>
      <c r="D30" s="69">
        <f t="shared" si="11"/>
        <v>18.139999999999997</v>
      </c>
      <c r="E30" s="69">
        <v>19.03</v>
      </c>
      <c r="F30" s="69">
        <f t="shared" si="12"/>
        <v>19.630000000000003</v>
      </c>
      <c r="G30" s="69">
        <v>20.82</v>
      </c>
      <c r="H30" s="69">
        <f t="shared" si="13"/>
        <v>21.42</v>
      </c>
      <c r="I30" s="69">
        <v>22.61</v>
      </c>
      <c r="J30" s="69">
        <f t="shared" si="14"/>
        <v>23.21</v>
      </c>
      <c r="K30" s="69">
        <v>24.41</v>
      </c>
      <c r="L30" s="69">
        <f t="shared" si="15"/>
        <v>25.01</v>
      </c>
      <c r="M30" s="69">
        <v>26.19</v>
      </c>
      <c r="N30" s="69">
        <f t="shared" si="16"/>
        <v>26.790000000000003</v>
      </c>
      <c r="O30" s="69">
        <v>28</v>
      </c>
      <c r="P30" s="69">
        <f t="shared" si="17"/>
        <v>28.6</v>
      </c>
      <c r="Q30" s="69">
        <v>29.79</v>
      </c>
      <c r="R30" s="69">
        <f t="shared" si="18"/>
        <v>30.39</v>
      </c>
      <c r="S30" s="69">
        <v>31.58</v>
      </c>
      <c r="T30" s="69">
        <v>33.39</v>
      </c>
      <c r="U30" s="69">
        <v>35.15</v>
      </c>
      <c r="V30" s="70">
        <f t="shared" si="19"/>
        <v>36.949999999999996</v>
      </c>
      <c r="W30" s="103"/>
      <c r="X30" s="104">
        <v>0.7</v>
      </c>
      <c r="Y30" s="68">
        <v>21.2058</v>
      </c>
      <c r="Z30" s="69">
        <f t="shared" si="20"/>
        <v>22.405799999999999</v>
      </c>
      <c r="AA30" s="69">
        <v>23.541599999999999</v>
      </c>
      <c r="AB30" s="69">
        <f t="shared" si="21"/>
        <v>24.741599999999998</v>
      </c>
      <c r="AC30" s="69">
        <v>25.8672</v>
      </c>
      <c r="AD30" s="69">
        <f t="shared" si="22"/>
        <v>27.0672</v>
      </c>
      <c r="AE30" s="69">
        <v>28.223400000000002</v>
      </c>
      <c r="AF30" s="69">
        <f t="shared" si="23"/>
        <v>29.423400000000001</v>
      </c>
      <c r="AG30" s="69">
        <v>30.559200000000001</v>
      </c>
      <c r="AH30" s="69">
        <f t="shared" si="24"/>
        <v>31.7592</v>
      </c>
      <c r="AI30" s="69">
        <v>32.895000000000003</v>
      </c>
      <c r="AJ30" s="69">
        <f t="shared" si="25"/>
        <v>34.095000000000006</v>
      </c>
      <c r="AK30" s="69">
        <v>35.241</v>
      </c>
      <c r="AL30" s="69">
        <f t="shared" si="26"/>
        <v>36.441000000000003</v>
      </c>
      <c r="AM30" s="69">
        <v>37.587000000000003</v>
      </c>
      <c r="AN30" s="69">
        <f t="shared" si="27"/>
        <v>38.787000000000006</v>
      </c>
      <c r="AO30" s="69">
        <v>39.922800000000002</v>
      </c>
      <c r="AP30" s="69">
        <v>42.268799999999999</v>
      </c>
      <c r="AQ30" s="69">
        <v>44.614800000000002</v>
      </c>
      <c r="AR30" s="70">
        <f t="shared" si="28"/>
        <v>46.614800000000002</v>
      </c>
    </row>
    <row r="31" spans="1:279" s="92" customFormat="1" ht="15.95" customHeight="1" x14ac:dyDescent="0.2">
      <c r="A31" s="95"/>
      <c r="B31" s="104">
        <v>0.8</v>
      </c>
      <c r="C31" s="68">
        <v>17.86</v>
      </c>
      <c r="D31" s="69">
        <f t="shared" si="11"/>
        <v>18.759999999999998</v>
      </c>
      <c r="E31" s="69">
        <v>19.649999999999999</v>
      </c>
      <c r="F31" s="69">
        <f t="shared" si="12"/>
        <v>20.25</v>
      </c>
      <c r="G31" s="69">
        <v>21.45</v>
      </c>
      <c r="H31" s="69">
        <f t="shared" si="13"/>
        <v>22.05</v>
      </c>
      <c r="I31" s="69">
        <v>23.24</v>
      </c>
      <c r="J31" s="69">
        <f t="shared" si="14"/>
        <v>23.84</v>
      </c>
      <c r="K31" s="69">
        <v>25.04</v>
      </c>
      <c r="L31" s="69">
        <f t="shared" si="15"/>
        <v>25.64</v>
      </c>
      <c r="M31" s="69">
        <v>26.84</v>
      </c>
      <c r="N31" s="69">
        <f t="shared" si="16"/>
        <v>27.44</v>
      </c>
      <c r="O31" s="69">
        <v>28.62</v>
      </c>
      <c r="P31" s="69">
        <f t="shared" si="17"/>
        <v>29.220000000000002</v>
      </c>
      <c r="Q31" s="69">
        <v>30.43</v>
      </c>
      <c r="R31" s="69">
        <f t="shared" si="18"/>
        <v>31.03</v>
      </c>
      <c r="S31" s="69">
        <v>32.21</v>
      </c>
      <c r="T31" s="69">
        <v>34.01</v>
      </c>
      <c r="U31" s="69">
        <v>35.81</v>
      </c>
      <c r="V31" s="70">
        <f t="shared" si="19"/>
        <v>37.61</v>
      </c>
      <c r="W31" s="103"/>
      <c r="X31" s="104">
        <v>0.8</v>
      </c>
      <c r="Y31" s="68">
        <v>22.113600000000002</v>
      </c>
      <c r="Z31" s="69">
        <f t="shared" si="20"/>
        <v>23.313600000000001</v>
      </c>
      <c r="AA31" s="69">
        <v>24.459600000000002</v>
      </c>
      <c r="AB31" s="69">
        <f t="shared" si="21"/>
        <v>25.659600000000001</v>
      </c>
      <c r="AC31" s="69">
        <v>26.774999999999999</v>
      </c>
      <c r="AD31" s="69">
        <f t="shared" si="22"/>
        <v>27.974999999999998</v>
      </c>
      <c r="AE31" s="69">
        <v>29.1312</v>
      </c>
      <c r="AF31" s="69">
        <f t="shared" si="23"/>
        <v>30.331199999999999</v>
      </c>
      <c r="AG31" s="69">
        <v>31.4772</v>
      </c>
      <c r="AH31" s="69">
        <f t="shared" si="24"/>
        <v>32.677199999999999</v>
      </c>
      <c r="AI31" s="69">
        <v>33.802799999999998</v>
      </c>
      <c r="AJ31" s="69">
        <f t="shared" si="25"/>
        <v>35.002800000000001</v>
      </c>
      <c r="AK31" s="69">
        <v>36.148800000000001</v>
      </c>
      <c r="AL31" s="69">
        <f t="shared" si="26"/>
        <v>37.348800000000004</v>
      </c>
      <c r="AM31" s="69">
        <v>38.494800000000005</v>
      </c>
      <c r="AN31" s="69">
        <f t="shared" si="27"/>
        <v>39.694800000000008</v>
      </c>
      <c r="AO31" s="69">
        <v>40.830600000000004</v>
      </c>
      <c r="AP31" s="69">
        <v>43.176600000000001</v>
      </c>
      <c r="AQ31" s="69">
        <v>45.522600000000004</v>
      </c>
      <c r="AR31" s="70">
        <f t="shared" si="28"/>
        <v>47.522600000000004</v>
      </c>
    </row>
    <row r="32" spans="1:279" s="92" customFormat="1" ht="15.95" customHeight="1" x14ac:dyDescent="0.2">
      <c r="A32" s="95"/>
      <c r="B32" s="104">
        <v>0.9</v>
      </c>
      <c r="C32" s="68">
        <v>18.5</v>
      </c>
      <c r="D32" s="69">
        <f t="shared" si="11"/>
        <v>19.399999999999999</v>
      </c>
      <c r="E32" s="69">
        <v>20.29</v>
      </c>
      <c r="F32" s="69">
        <f t="shared" si="12"/>
        <v>20.89</v>
      </c>
      <c r="G32" s="69">
        <v>22.08</v>
      </c>
      <c r="H32" s="69">
        <f t="shared" si="13"/>
        <v>22.68</v>
      </c>
      <c r="I32" s="69">
        <v>23.88</v>
      </c>
      <c r="J32" s="69">
        <f t="shared" si="14"/>
        <v>24.48</v>
      </c>
      <c r="K32" s="69">
        <v>25.69</v>
      </c>
      <c r="L32" s="69">
        <f t="shared" si="15"/>
        <v>26.290000000000003</v>
      </c>
      <c r="M32" s="69">
        <v>27.48</v>
      </c>
      <c r="N32" s="69">
        <f t="shared" si="16"/>
        <v>28.080000000000002</v>
      </c>
      <c r="O32" s="69">
        <v>29.27</v>
      </c>
      <c r="P32" s="69">
        <f t="shared" si="17"/>
        <v>29.87</v>
      </c>
      <c r="Q32" s="69">
        <v>31.07</v>
      </c>
      <c r="R32" s="69">
        <f t="shared" si="18"/>
        <v>31.67</v>
      </c>
      <c r="S32" s="69">
        <v>32.86</v>
      </c>
      <c r="T32" s="69">
        <v>34.659999999999997</v>
      </c>
      <c r="U32" s="69">
        <v>36.43</v>
      </c>
      <c r="V32" s="70">
        <f t="shared" si="19"/>
        <v>38.229999999999997</v>
      </c>
      <c r="W32" s="103"/>
      <c r="X32" s="104">
        <v>0.9</v>
      </c>
      <c r="Y32" s="68">
        <v>23.031599999999997</v>
      </c>
      <c r="Z32" s="69">
        <f t="shared" si="20"/>
        <v>24.231599999999997</v>
      </c>
      <c r="AA32" s="69">
        <v>25.3674</v>
      </c>
      <c r="AB32" s="69">
        <f t="shared" si="21"/>
        <v>26.567399999999999</v>
      </c>
      <c r="AC32" s="69">
        <v>27.713400000000004</v>
      </c>
      <c r="AD32" s="69">
        <f t="shared" si="22"/>
        <v>28.913400000000003</v>
      </c>
      <c r="AE32" s="69">
        <v>30.049200000000003</v>
      </c>
      <c r="AF32" s="69">
        <f t="shared" si="23"/>
        <v>31.249200000000002</v>
      </c>
      <c r="AG32" s="69">
        <v>32.384999999999998</v>
      </c>
      <c r="AH32" s="69">
        <f t="shared" si="24"/>
        <v>33.585000000000001</v>
      </c>
      <c r="AI32" s="69">
        <v>34.741200000000006</v>
      </c>
      <c r="AJ32" s="69">
        <f t="shared" si="25"/>
        <v>35.941200000000009</v>
      </c>
      <c r="AK32" s="69">
        <v>37.077000000000005</v>
      </c>
      <c r="AL32" s="69">
        <f t="shared" si="26"/>
        <v>38.277000000000008</v>
      </c>
      <c r="AM32" s="69">
        <v>39.402600000000007</v>
      </c>
      <c r="AN32" s="69">
        <f t="shared" si="27"/>
        <v>40.60260000000001</v>
      </c>
      <c r="AO32" s="69">
        <v>41.738400000000006</v>
      </c>
      <c r="AP32" s="69">
        <v>44.084400000000002</v>
      </c>
      <c r="AQ32" s="69">
        <v>46.420200000000001</v>
      </c>
      <c r="AR32" s="70">
        <f t="shared" si="28"/>
        <v>48.420200000000001</v>
      </c>
    </row>
    <row r="33" spans="1:45" s="92" customFormat="1" ht="15.95" customHeight="1" x14ac:dyDescent="0.2">
      <c r="A33" s="95"/>
      <c r="B33" s="104">
        <v>1</v>
      </c>
      <c r="C33" s="68">
        <v>19.149999999999999</v>
      </c>
      <c r="D33" s="69">
        <f t="shared" si="11"/>
        <v>20.049999999999997</v>
      </c>
      <c r="E33" s="69">
        <v>20.93</v>
      </c>
      <c r="F33" s="69">
        <f t="shared" si="12"/>
        <v>21.53</v>
      </c>
      <c r="G33" s="69">
        <v>22.73</v>
      </c>
      <c r="H33" s="69">
        <f t="shared" si="13"/>
        <v>23.330000000000002</v>
      </c>
      <c r="I33" s="69">
        <v>24.52</v>
      </c>
      <c r="J33" s="69">
        <f t="shared" si="14"/>
        <v>25.12</v>
      </c>
      <c r="K33" s="69">
        <v>26.32</v>
      </c>
      <c r="L33" s="69">
        <f t="shared" si="15"/>
        <v>26.92</v>
      </c>
      <c r="M33" s="69">
        <v>28.11</v>
      </c>
      <c r="N33" s="69">
        <f t="shared" si="16"/>
        <v>28.71</v>
      </c>
      <c r="O33" s="69">
        <v>29.91</v>
      </c>
      <c r="P33" s="69">
        <f t="shared" si="17"/>
        <v>30.51</v>
      </c>
      <c r="Q33" s="69">
        <v>31.69</v>
      </c>
      <c r="R33" s="69">
        <f t="shared" si="18"/>
        <v>32.29</v>
      </c>
      <c r="S33" s="69">
        <v>33.479999999999997</v>
      </c>
      <c r="T33" s="69">
        <v>35.29</v>
      </c>
      <c r="U33" s="69">
        <v>37.07</v>
      </c>
      <c r="V33" s="70">
        <f t="shared" si="19"/>
        <v>38.869999999999997</v>
      </c>
      <c r="W33" s="103"/>
      <c r="X33" s="104">
        <v>1</v>
      </c>
      <c r="Y33" s="68">
        <v>23.939399999999999</v>
      </c>
      <c r="Z33" s="69">
        <f t="shared" si="20"/>
        <v>25.139399999999998</v>
      </c>
      <c r="AA33" s="69">
        <v>26.2956</v>
      </c>
      <c r="AB33" s="69">
        <f t="shared" si="21"/>
        <v>27.4956</v>
      </c>
      <c r="AC33" s="69">
        <v>28.621199999999998</v>
      </c>
      <c r="AD33" s="69">
        <f t="shared" si="22"/>
        <v>29.821199999999997</v>
      </c>
      <c r="AE33" s="69">
        <v>30.957000000000001</v>
      </c>
      <c r="AF33" s="69">
        <f t="shared" si="23"/>
        <v>32.157000000000004</v>
      </c>
      <c r="AG33" s="69">
        <v>33.302999999999997</v>
      </c>
      <c r="AH33" s="69">
        <f t="shared" si="24"/>
        <v>34.503</v>
      </c>
      <c r="AI33" s="69">
        <v>35.649000000000001</v>
      </c>
      <c r="AJ33" s="69">
        <f t="shared" si="25"/>
        <v>36.849000000000004</v>
      </c>
      <c r="AK33" s="69">
        <v>37.9848</v>
      </c>
      <c r="AL33" s="69">
        <f t="shared" si="26"/>
        <v>39.184800000000003</v>
      </c>
      <c r="AM33" s="69">
        <v>40.320599999999999</v>
      </c>
      <c r="AN33" s="69">
        <f t="shared" si="27"/>
        <v>41.520600000000002</v>
      </c>
      <c r="AO33" s="69">
        <v>42.666600000000003</v>
      </c>
      <c r="AP33" s="69">
        <v>45.002400000000002</v>
      </c>
      <c r="AQ33" s="69">
        <v>47.358600000000003</v>
      </c>
      <c r="AR33" s="70">
        <f t="shared" si="28"/>
        <v>49.358600000000003</v>
      </c>
    </row>
    <row r="34" spans="1:45" s="92" customFormat="1" ht="15.95" customHeight="1" x14ac:dyDescent="0.2">
      <c r="A34" s="95"/>
      <c r="B34" s="104">
        <v>1.1000000000000001</v>
      </c>
      <c r="C34" s="68">
        <v>20.18</v>
      </c>
      <c r="D34" s="69">
        <f t="shared" si="11"/>
        <v>21.08</v>
      </c>
      <c r="E34" s="69">
        <v>22.01</v>
      </c>
      <c r="F34" s="69">
        <f t="shared" si="12"/>
        <v>22.610000000000003</v>
      </c>
      <c r="G34" s="69">
        <v>23.84</v>
      </c>
      <c r="H34" s="69">
        <f t="shared" si="13"/>
        <v>24.44</v>
      </c>
      <c r="I34" s="69">
        <v>25.66</v>
      </c>
      <c r="J34" s="69">
        <f t="shared" si="14"/>
        <v>26.26</v>
      </c>
      <c r="K34" s="69">
        <v>27.5</v>
      </c>
      <c r="L34" s="69">
        <f t="shared" si="15"/>
        <v>28.1</v>
      </c>
      <c r="M34" s="69">
        <v>29.32</v>
      </c>
      <c r="N34" s="69">
        <f t="shared" si="16"/>
        <v>29.92</v>
      </c>
      <c r="O34" s="69">
        <v>30.55</v>
      </c>
      <c r="P34" s="69">
        <f t="shared" si="17"/>
        <v>31.150000000000002</v>
      </c>
      <c r="Q34" s="69">
        <v>32.35</v>
      </c>
      <c r="R34" s="69">
        <f t="shared" si="18"/>
        <v>32.950000000000003</v>
      </c>
      <c r="S34" s="69">
        <v>34.14</v>
      </c>
      <c r="T34" s="69">
        <v>35.94</v>
      </c>
      <c r="U34" s="69">
        <v>37.729999999999997</v>
      </c>
      <c r="V34" s="70">
        <f t="shared" si="19"/>
        <v>39.529999999999994</v>
      </c>
      <c r="W34" s="103"/>
      <c r="X34" s="104">
        <v>1.1000000000000001</v>
      </c>
      <c r="Y34" s="68">
        <v>25.326599999999999</v>
      </c>
      <c r="Z34" s="69">
        <f t="shared" si="20"/>
        <v>26.526599999999998</v>
      </c>
      <c r="AA34" s="69">
        <v>27.723600000000001</v>
      </c>
      <c r="AB34" s="69">
        <f t="shared" si="21"/>
        <v>28.9236</v>
      </c>
      <c r="AC34" s="69">
        <v>30.130800000000001</v>
      </c>
      <c r="AD34" s="69">
        <f t="shared" si="22"/>
        <v>31.3308</v>
      </c>
      <c r="AE34" s="69">
        <v>32.517600000000002</v>
      </c>
      <c r="AF34" s="69">
        <f t="shared" si="23"/>
        <v>33.717600000000004</v>
      </c>
      <c r="AG34" s="69">
        <v>34.9146</v>
      </c>
      <c r="AH34" s="69">
        <f t="shared" si="24"/>
        <v>36.114600000000003</v>
      </c>
      <c r="AI34" s="69">
        <v>37.280999999999999</v>
      </c>
      <c r="AJ34" s="69">
        <f t="shared" si="25"/>
        <v>38.481000000000002</v>
      </c>
      <c r="AK34" s="69">
        <v>38.892600000000002</v>
      </c>
      <c r="AL34" s="69">
        <f t="shared" si="26"/>
        <v>40.092600000000004</v>
      </c>
      <c r="AM34" s="69">
        <v>41.259</v>
      </c>
      <c r="AN34" s="69">
        <f t="shared" si="27"/>
        <v>42.459000000000003</v>
      </c>
      <c r="AO34" s="69">
        <v>43.5642</v>
      </c>
      <c r="AP34" s="69">
        <v>45.910199999999996</v>
      </c>
      <c r="AQ34" s="69">
        <v>48.2562</v>
      </c>
      <c r="AR34" s="70">
        <f t="shared" si="28"/>
        <v>50.2562</v>
      </c>
    </row>
    <row r="35" spans="1:45" s="92" customFormat="1" ht="15.95" customHeight="1" x14ac:dyDescent="0.2">
      <c r="A35" s="95"/>
      <c r="B35" s="104">
        <v>1.2</v>
      </c>
      <c r="C35" s="68">
        <v>20.83</v>
      </c>
      <c r="D35" s="69">
        <f t="shared" si="11"/>
        <v>21.729999999999997</v>
      </c>
      <c r="E35" s="69">
        <v>23.1</v>
      </c>
      <c r="F35" s="69">
        <f t="shared" si="12"/>
        <v>23.700000000000003</v>
      </c>
      <c r="G35" s="69">
        <v>24.97</v>
      </c>
      <c r="H35" s="69">
        <f t="shared" si="13"/>
        <v>25.57</v>
      </c>
      <c r="I35" s="69">
        <v>26.84</v>
      </c>
      <c r="J35" s="69">
        <f t="shared" si="14"/>
        <v>27.44</v>
      </c>
      <c r="K35" s="69">
        <v>28.16</v>
      </c>
      <c r="L35" s="69">
        <f t="shared" si="15"/>
        <v>28.76</v>
      </c>
      <c r="M35" s="69">
        <v>29.98</v>
      </c>
      <c r="N35" s="69">
        <f t="shared" si="16"/>
        <v>30.580000000000002</v>
      </c>
      <c r="O35" s="69">
        <v>31.2</v>
      </c>
      <c r="P35" s="69">
        <f t="shared" si="17"/>
        <v>31.8</v>
      </c>
      <c r="Q35" s="69">
        <v>32.99</v>
      </c>
      <c r="R35" s="69">
        <f t="shared" si="18"/>
        <v>33.590000000000003</v>
      </c>
      <c r="S35" s="69">
        <v>34.770000000000003</v>
      </c>
      <c r="T35" s="69">
        <v>36.57</v>
      </c>
      <c r="U35" s="69">
        <v>38.36</v>
      </c>
      <c r="V35" s="70">
        <f t="shared" si="19"/>
        <v>40.159999999999997</v>
      </c>
      <c r="W35" s="103"/>
      <c r="X35" s="104">
        <v>1.2</v>
      </c>
      <c r="Y35" s="68">
        <v>26.285399999999999</v>
      </c>
      <c r="Z35" s="69">
        <f t="shared" si="20"/>
        <v>27.485399999999998</v>
      </c>
      <c r="AA35" s="69">
        <v>29.222999999999999</v>
      </c>
      <c r="AB35" s="69">
        <f t="shared" si="21"/>
        <v>30.422999999999998</v>
      </c>
      <c r="AC35" s="69">
        <v>31.660799999999998</v>
      </c>
      <c r="AD35" s="69">
        <f t="shared" si="22"/>
        <v>32.860799999999998</v>
      </c>
      <c r="AE35" s="69">
        <v>34.098599999999998</v>
      </c>
      <c r="AF35" s="69">
        <f t="shared" si="23"/>
        <v>35.2986</v>
      </c>
      <c r="AG35" s="69">
        <v>35.832600000000006</v>
      </c>
      <c r="AH35" s="69">
        <f t="shared" si="24"/>
        <v>37.032600000000009</v>
      </c>
      <c r="AI35" s="69">
        <v>38.2194</v>
      </c>
      <c r="AJ35" s="69">
        <f t="shared" si="25"/>
        <v>39.419400000000003</v>
      </c>
      <c r="AK35" s="69">
        <v>39.820799999999998</v>
      </c>
      <c r="AL35" s="69">
        <f t="shared" si="26"/>
        <v>41.020800000000001</v>
      </c>
      <c r="AM35" s="69">
        <v>42.166800000000002</v>
      </c>
      <c r="AN35" s="69">
        <f t="shared" si="27"/>
        <v>43.366800000000005</v>
      </c>
      <c r="AO35" s="69">
        <v>44.492399999999996</v>
      </c>
      <c r="AP35" s="69">
        <v>46.8384</v>
      </c>
      <c r="AQ35" s="69">
        <v>49.184399999999997</v>
      </c>
      <c r="AR35" s="70">
        <f t="shared" si="28"/>
        <v>51.184399999999997</v>
      </c>
    </row>
    <row r="36" spans="1:45" s="92" customFormat="1" ht="15.95" customHeight="1" x14ac:dyDescent="0.2">
      <c r="A36" s="95"/>
      <c r="B36" s="104">
        <v>1.3</v>
      </c>
      <c r="C36" s="68">
        <v>21.9</v>
      </c>
      <c r="D36" s="69">
        <f t="shared" si="11"/>
        <v>22.799999999999997</v>
      </c>
      <c r="E36" s="69">
        <v>24</v>
      </c>
      <c r="F36" s="69">
        <f t="shared" si="12"/>
        <v>24.6</v>
      </c>
      <c r="G36" s="69">
        <v>25.87</v>
      </c>
      <c r="H36" s="69">
        <f t="shared" si="13"/>
        <v>26.470000000000002</v>
      </c>
      <c r="I36" s="69">
        <v>27.76</v>
      </c>
      <c r="J36" s="69">
        <f t="shared" si="14"/>
        <v>28.360000000000003</v>
      </c>
      <c r="K36" s="69">
        <v>29.36</v>
      </c>
      <c r="L36" s="69">
        <f t="shared" si="15"/>
        <v>29.96</v>
      </c>
      <c r="M36" s="69">
        <v>30.62</v>
      </c>
      <c r="N36" s="69">
        <f t="shared" si="16"/>
        <v>31.220000000000002</v>
      </c>
      <c r="O36" s="69">
        <v>31.83</v>
      </c>
      <c r="P36" s="69">
        <f t="shared" si="17"/>
        <v>32.43</v>
      </c>
      <c r="Q36" s="69">
        <v>33.619999999999997</v>
      </c>
      <c r="R36" s="69">
        <f t="shared" si="18"/>
        <v>34.22</v>
      </c>
      <c r="S36" s="69">
        <v>35.43</v>
      </c>
      <c r="T36" s="69">
        <v>37.22</v>
      </c>
      <c r="U36" s="69">
        <v>39</v>
      </c>
      <c r="V36" s="70">
        <f t="shared" si="19"/>
        <v>40.799999999999997</v>
      </c>
      <c r="W36" s="103"/>
      <c r="X36" s="104">
        <v>1.3</v>
      </c>
      <c r="Y36" s="68">
        <v>27.744</v>
      </c>
      <c r="Z36" s="69">
        <f t="shared" si="20"/>
        <v>28.943999999999999</v>
      </c>
      <c r="AA36" s="69">
        <v>30.4572</v>
      </c>
      <c r="AB36" s="69">
        <f t="shared" si="21"/>
        <v>31.6572</v>
      </c>
      <c r="AC36" s="69">
        <v>32.915400000000005</v>
      </c>
      <c r="AD36" s="69">
        <f t="shared" si="22"/>
        <v>34.115400000000008</v>
      </c>
      <c r="AE36" s="69">
        <v>35.383800000000001</v>
      </c>
      <c r="AF36" s="69">
        <f t="shared" si="23"/>
        <v>36.583800000000004</v>
      </c>
      <c r="AG36" s="69">
        <v>37.474800000000002</v>
      </c>
      <c r="AH36" s="69">
        <f t="shared" si="24"/>
        <v>38.674800000000005</v>
      </c>
      <c r="AI36" s="69">
        <v>39.1374</v>
      </c>
      <c r="AJ36" s="69">
        <f t="shared" si="25"/>
        <v>40.337400000000002</v>
      </c>
      <c r="AK36" s="69">
        <v>40.7286</v>
      </c>
      <c r="AL36" s="69">
        <f t="shared" si="26"/>
        <v>41.928600000000003</v>
      </c>
      <c r="AM36" s="69">
        <v>43.054200000000002</v>
      </c>
      <c r="AN36" s="69">
        <f t="shared" si="27"/>
        <v>44.254200000000004</v>
      </c>
      <c r="AO36" s="69">
        <v>45.400199999999998</v>
      </c>
      <c r="AP36" s="69">
        <v>47.756399999999999</v>
      </c>
      <c r="AQ36" s="69">
        <v>50.082000000000001</v>
      </c>
      <c r="AR36" s="70">
        <f t="shared" si="28"/>
        <v>52.082000000000001</v>
      </c>
    </row>
    <row r="37" spans="1:45" s="92" customFormat="1" ht="15.95" customHeight="1" x14ac:dyDescent="0.2">
      <c r="A37" s="95"/>
      <c r="B37" s="104">
        <v>1.4</v>
      </c>
      <c r="C37" s="68">
        <v>22.56</v>
      </c>
      <c r="D37" s="69">
        <f t="shared" si="11"/>
        <v>23.459999999999997</v>
      </c>
      <c r="E37" s="69">
        <v>24.66</v>
      </c>
      <c r="F37" s="69">
        <f t="shared" si="12"/>
        <v>25.26</v>
      </c>
      <c r="G37" s="69">
        <v>26.54</v>
      </c>
      <c r="H37" s="69">
        <f t="shared" si="13"/>
        <v>27.14</v>
      </c>
      <c r="I37" s="69">
        <v>28.43</v>
      </c>
      <c r="J37" s="69">
        <f t="shared" si="14"/>
        <v>29.03</v>
      </c>
      <c r="K37" s="69">
        <v>30.03</v>
      </c>
      <c r="L37" s="69">
        <f t="shared" si="15"/>
        <v>30.630000000000003</v>
      </c>
      <c r="M37" s="69">
        <v>31.91</v>
      </c>
      <c r="N37" s="69">
        <f t="shared" si="16"/>
        <v>32.51</v>
      </c>
      <c r="O37" s="69">
        <v>32.479999999999997</v>
      </c>
      <c r="P37" s="69">
        <f t="shared" si="17"/>
        <v>33.08</v>
      </c>
      <c r="Q37" s="69">
        <v>34.270000000000003</v>
      </c>
      <c r="R37" s="69">
        <f t="shared" si="18"/>
        <v>34.870000000000005</v>
      </c>
      <c r="S37" s="69">
        <v>36.049999999999997</v>
      </c>
      <c r="T37" s="69">
        <v>37.85</v>
      </c>
      <c r="U37" s="69">
        <v>39.65</v>
      </c>
      <c r="V37" s="70">
        <f t="shared" si="19"/>
        <v>41.449999999999996</v>
      </c>
      <c r="W37" s="103"/>
      <c r="X37" s="104">
        <v>1.4</v>
      </c>
      <c r="Y37" s="68">
        <v>28.692599999999999</v>
      </c>
      <c r="Z37" s="69">
        <f t="shared" si="20"/>
        <v>29.892599999999998</v>
      </c>
      <c r="AA37" s="69">
        <v>31.426199999999998</v>
      </c>
      <c r="AB37" s="69">
        <f t="shared" si="21"/>
        <v>32.626199999999997</v>
      </c>
      <c r="AC37" s="69">
        <v>33.904800000000002</v>
      </c>
      <c r="AD37" s="69">
        <f t="shared" si="22"/>
        <v>35.104800000000004</v>
      </c>
      <c r="AE37" s="69">
        <v>36.352800000000002</v>
      </c>
      <c r="AF37" s="69">
        <f t="shared" si="23"/>
        <v>37.552800000000005</v>
      </c>
      <c r="AG37" s="69">
        <v>38.423400000000001</v>
      </c>
      <c r="AH37" s="69">
        <f t="shared" si="24"/>
        <v>39.623400000000004</v>
      </c>
      <c r="AI37" s="69">
        <v>40.861200000000004</v>
      </c>
      <c r="AJ37" s="69">
        <f t="shared" si="25"/>
        <v>42.061200000000007</v>
      </c>
      <c r="AK37" s="69">
        <v>41.636400000000002</v>
      </c>
      <c r="AL37" s="69">
        <f t="shared" si="26"/>
        <v>42.836400000000005</v>
      </c>
      <c r="AM37" s="69">
        <v>43.972200000000001</v>
      </c>
      <c r="AN37" s="69">
        <f t="shared" si="27"/>
        <v>45.172200000000004</v>
      </c>
      <c r="AO37" s="69">
        <v>46.328400000000002</v>
      </c>
      <c r="AP37" s="69">
        <v>48.664200000000001</v>
      </c>
      <c r="AQ37" s="69">
        <v>51.020400000000002</v>
      </c>
      <c r="AR37" s="70">
        <f t="shared" si="28"/>
        <v>53.020400000000002</v>
      </c>
    </row>
    <row r="38" spans="1:45" s="92" customFormat="1" ht="15.95" customHeight="1" x14ac:dyDescent="0.2">
      <c r="A38" s="95"/>
      <c r="B38" s="104">
        <v>1.5</v>
      </c>
      <c r="C38" s="68">
        <v>23.22</v>
      </c>
      <c r="D38" s="69">
        <f t="shared" si="11"/>
        <v>24.119999999999997</v>
      </c>
      <c r="E38" s="69">
        <v>25.32</v>
      </c>
      <c r="F38" s="69">
        <f t="shared" si="12"/>
        <v>25.92</v>
      </c>
      <c r="G38" s="69">
        <v>27.23</v>
      </c>
      <c r="H38" s="69">
        <f t="shared" si="13"/>
        <v>27.830000000000002</v>
      </c>
      <c r="I38" s="69">
        <v>29.1</v>
      </c>
      <c r="J38" s="69">
        <f t="shared" si="14"/>
        <v>29.700000000000003</v>
      </c>
      <c r="K38" s="69">
        <v>30.69</v>
      </c>
      <c r="L38" s="69">
        <f t="shared" si="15"/>
        <v>31.290000000000003</v>
      </c>
      <c r="M38" s="69">
        <v>32.56</v>
      </c>
      <c r="N38" s="69">
        <f t="shared" si="16"/>
        <v>33.160000000000004</v>
      </c>
      <c r="O38" s="69">
        <v>33.1</v>
      </c>
      <c r="P38" s="69">
        <f t="shared" si="17"/>
        <v>33.700000000000003</v>
      </c>
      <c r="Q38" s="69">
        <v>34.9</v>
      </c>
      <c r="R38" s="69">
        <f t="shared" si="18"/>
        <v>35.5</v>
      </c>
      <c r="S38" s="69">
        <v>36.700000000000003</v>
      </c>
      <c r="T38" s="69">
        <v>38.51</v>
      </c>
      <c r="U38" s="69">
        <v>40.29</v>
      </c>
      <c r="V38" s="70">
        <f t="shared" si="19"/>
        <v>42.089999999999996</v>
      </c>
      <c r="W38" s="103"/>
      <c r="X38" s="104">
        <v>1.5</v>
      </c>
      <c r="Y38" s="68">
        <v>29.620799999999999</v>
      </c>
      <c r="Z38" s="69">
        <f t="shared" si="20"/>
        <v>30.820799999999998</v>
      </c>
      <c r="AA38" s="69">
        <v>32.384999999999998</v>
      </c>
      <c r="AB38" s="69">
        <f t="shared" si="21"/>
        <v>33.585000000000001</v>
      </c>
      <c r="AC38" s="69">
        <v>34.853400000000001</v>
      </c>
      <c r="AD38" s="69">
        <f t="shared" si="22"/>
        <v>36.053400000000003</v>
      </c>
      <c r="AE38" s="69">
        <v>37.311599999999999</v>
      </c>
      <c r="AF38" s="69">
        <f t="shared" si="23"/>
        <v>38.511600000000001</v>
      </c>
      <c r="AG38" s="69">
        <v>39.382199999999997</v>
      </c>
      <c r="AH38" s="69">
        <f t="shared" si="24"/>
        <v>40.5822</v>
      </c>
      <c r="AI38" s="69">
        <v>41.809800000000003</v>
      </c>
      <c r="AJ38" s="69">
        <f t="shared" si="25"/>
        <v>43.009800000000006</v>
      </c>
      <c r="AK38" s="69">
        <v>42.554400000000001</v>
      </c>
      <c r="AL38" s="69">
        <f t="shared" si="26"/>
        <v>43.754400000000004</v>
      </c>
      <c r="AM38" s="69">
        <v>44.900400000000005</v>
      </c>
      <c r="AN38" s="69">
        <f t="shared" si="27"/>
        <v>46.100400000000008</v>
      </c>
      <c r="AO38" s="69">
        <v>47.236200000000004</v>
      </c>
      <c r="AP38" s="69">
        <v>49.572000000000003</v>
      </c>
      <c r="AQ38" s="69">
        <v>51.907800000000002</v>
      </c>
      <c r="AR38" s="70">
        <f t="shared" si="28"/>
        <v>53.907800000000002</v>
      </c>
    </row>
    <row r="39" spans="1:45" s="92" customFormat="1" ht="15.95" customHeight="1" x14ac:dyDescent="0.2">
      <c r="A39" s="95"/>
      <c r="B39" s="104">
        <v>1.6</v>
      </c>
      <c r="C39" s="68">
        <v>23.55</v>
      </c>
      <c r="D39" s="69">
        <f t="shared" si="11"/>
        <v>24.45</v>
      </c>
      <c r="E39" s="69">
        <v>25.76</v>
      </c>
      <c r="F39" s="69">
        <f t="shared" si="12"/>
        <v>26.360000000000003</v>
      </c>
      <c r="G39" s="69">
        <v>27.63</v>
      </c>
      <c r="H39" s="69">
        <f t="shared" si="13"/>
        <v>28.23</v>
      </c>
      <c r="I39" s="69">
        <v>29.51</v>
      </c>
      <c r="J39" s="69">
        <f t="shared" si="14"/>
        <v>30.110000000000003</v>
      </c>
      <c r="K39" s="69">
        <v>31.36</v>
      </c>
      <c r="L39" s="69">
        <f t="shared" si="15"/>
        <v>31.96</v>
      </c>
      <c r="M39" s="69">
        <v>32.75</v>
      </c>
      <c r="N39" s="69">
        <f t="shared" si="16"/>
        <v>33.35</v>
      </c>
      <c r="O39" s="69">
        <v>33.76</v>
      </c>
      <c r="P39" s="69">
        <f t="shared" si="17"/>
        <v>34.36</v>
      </c>
      <c r="Q39" s="69">
        <v>35.54</v>
      </c>
      <c r="R39" s="69">
        <f t="shared" si="18"/>
        <v>36.14</v>
      </c>
      <c r="S39" s="69">
        <v>37.35</v>
      </c>
      <c r="T39" s="69">
        <v>39.130000000000003</v>
      </c>
      <c r="U39" s="69">
        <v>40.92</v>
      </c>
      <c r="V39" s="70">
        <f t="shared" si="19"/>
        <v>42.72</v>
      </c>
      <c r="W39" s="103"/>
      <c r="X39" s="104">
        <v>1.6</v>
      </c>
      <c r="Y39" s="68">
        <v>30.151199999999999</v>
      </c>
      <c r="Z39" s="69">
        <f t="shared" si="20"/>
        <v>31.351199999999999</v>
      </c>
      <c r="AA39" s="69">
        <v>33.027600000000007</v>
      </c>
      <c r="AB39" s="69">
        <f t="shared" si="21"/>
        <v>34.22760000000001</v>
      </c>
      <c r="AC39" s="69">
        <v>35.455199999999998</v>
      </c>
      <c r="AD39" s="69">
        <f t="shared" si="22"/>
        <v>36.655200000000001</v>
      </c>
      <c r="AE39" s="69">
        <v>37.903199999999998</v>
      </c>
      <c r="AF39" s="69">
        <f t="shared" si="23"/>
        <v>39.103200000000001</v>
      </c>
      <c r="AG39" s="69">
        <v>40.330799999999996</v>
      </c>
      <c r="AH39" s="69">
        <f t="shared" si="24"/>
        <v>41.530799999999999</v>
      </c>
      <c r="AI39" s="69">
        <v>42.1464</v>
      </c>
      <c r="AJ39" s="69">
        <f t="shared" si="25"/>
        <v>43.346400000000003</v>
      </c>
      <c r="AK39" s="69">
        <v>43.462200000000003</v>
      </c>
      <c r="AL39" s="69">
        <f t="shared" si="26"/>
        <v>44.662200000000006</v>
      </c>
      <c r="AM39" s="69">
        <v>45.798000000000002</v>
      </c>
      <c r="AN39" s="69">
        <f t="shared" si="27"/>
        <v>46.998000000000005</v>
      </c>
      <c r="AO39" s="69">
        <v>48.144000000000005</v>
      </c>
      <c r="AP39" s="69">
        <v>50.49</v>
      </c>
      <c r="AQ39" s="69">
        <v>52.835999999999999</v>
      </c>
      <c r="AR39" s="70">
        <f t="shared" si="28"/>
        <v>54.835999999999999</v>
      </c>
    </row>
    <row r="40" spans="1:45" s="92" customFormat="1" ht="15.95" customHeight="1" x14ac:dyDescent="0.2">
      <c r="A40" s="95"/>
      <c r="B40" s="104">
        <v>1.7</v>
      </c>
      <c r="C40" s="68">
        <v>24.09</v>
      </c>
      <c r="D40" s="69">
        <f t="shared" si="11"/>
        <v>24.99</v>
      </c>
      <c r="E40" s="69">
        <v>26.42</v>
      </c>
      <c r="F40" s="69">
        <f t="shared" si="12"/>
        <v>27.020000000000003</v>
      </c>
      <c r="G40" s="69">
        <v>28.29</v>
      </c>
      <c r="H40" s="69">
        <f t="shared" si="13"/>
        <v>28.89</v>
      </c>
      <c r="I40" s="69">
        <v>30.17</v>
      </c>
      <c r="J40" s="69">
        <f t="shared" si="14"/>
        <v>30.770000000000003</v>
      </c>
      <c r="K40" s="69">
        <v>31.56</v>
      </c>
      <c r="L40" s="69">
        <f t="shared" si="15"/>
        <v>32.159999999999997</v>
      </c>
      <c r="M40" s="69">
        <v>33.24</v>
      </c>
      <c r="N40" s="69">
        <f t="shared" si="16"/>
        <v>33.840000000000003</v>
      </c>
      <c r="O40" s="69">
        <v>34.39</v>
      </c>
      <c r="P40" s="69">
        <f t="shared" si="17"/>
        <v>34.99</v>
      </c>
      <c r="Q40" s="69">
        <v>36.19</v>
      </c>
      <c r="R40" s="69">
        <f t="shared" si="18"/>
        <v>36.79</v>
      </c>
      <c r="S40" s="69">
        <v>37.97</v>
      </c>
      <c r="T40" s="69">
        <v>39.770000000000003</v>
      </c>
      <c r="U40" s="69">
        <v>41.58</v>
      </c>
      <c r="V40" s="70">
        <f t="shared" si="19"/>
        <v>43.379999999999995</v>
      </c>
      <c r="W40" s="103"/>
      <c r="X40" s="104">
        <v>1.7</v>
      </c>
      <c r="Y40" s="68">
        <v>30.936599999999999</v>
      </c>
      <c r="Z40" s="69">
        <f t="shared" si="20"/>
        <v>32.136600000000001</v>
      </c>
      <c r="AA40" s="69">
        <v>33.966000000000001</v>
      </c>
      <c r="AB40" s="69">
        <f t="shared" si="21"/>
        <v>35.166000000000004</v>
      </c>
      <c r="AC40" s="69">
        <v>36.403799999999997</v>
      </c>
      <c r="AD40" s="69">
        <f t="shared" si="22"/>
        <v>37.6038</v>
      </c>
      <c r="AE40" s="69">
        <v>38.831400000000002</v>
      </c>
      <c r="AF40" s="69">
        <f t="shared" si="23"/>
        <v>40.031400000000005</v>
      </c>
      <c r="AG40" s="69">
        <v>40.698</v>
      </c>
      <c r="AH40" s="69">
        <f t="shared" si="24"/>
        <v>41.898000000000003</v>
      </c>
      <c r="AI40" s="69">
        <v>42.890999999999998</v>
      </c>
      <c r="AJ40" s="69">
        <f t="shared" si="25"/>
        <v>44.091000000000001</v>
      </c>
      <c r="AK40" s="69">
        <v>44.380200000000002</v>
      </c>
      <c r="AL40" s="69">
        <f t="shared" si="26"/>
        <v>45.580200000000005</v>
      </c>
      <c r="AM40" s="69">
        <v>46.716000000000001</v>
      </c>
      <c r="AN40" s="69">
        <f t="shared" si="27"/>
        <v>47.916000000000004</v>
      </c>
      <c r="AO40" s="69">
        <v>49.062000000000005</v>
      </c>
      <c r="AP40" s="69">
        <v>51.418199999999999</v>
      </c>
      <c r="AQ40" s="69">
        <v>53.7438</v>
      </c>
      <c r="AR40" s="70">
        <f t="shared" si="28"/>
        <v>55.7438</v>
      </c>
    </row>
    <row r="41" spans="1:45" s="92" customFormat="1" ht="15.95" customHeight="1" x14ac:dyDescent="0.2">
      <c r="A41" s="95"/>
      <c r="B41" s="104">
        <v>1.8</v>
      </c>
      <c r="C41" s="68">
        <v>24.74</v>
      </c>
      <c r="D41" s="69">
        <f t="shared" si="11"/>
        <v>25.639999999999997</v>
      </c>
      <c r="E41" s="69">
        <v>26.68</v>
      </c>
      <c r="F41" s="69">
        <f t="shared" si="12"/>
        <v>27.28</v>
      </c>
      <c r="G41" s="69">
        <v>28.55</v>
      </c>
      <c r="H41" s="69">
        <f t="shared" si="13"/>
        <v>29.150000000000002</v>
      </c>
      <c r="I41" s="69">
        <v>30.37</v>
      </c>
      <c r="J41" s="69">
        <f t="shared" si="14"/>
        <v>30.970000000000002</v>
      </c>
      <c r="K41" s="69">
        <v>32.08</v>
      </c>
      <c r="L41" s="69">
        <f t="shared" si="15"/>
        <v>32.68</v>
      </c>
      <c r="M41" s="69">
        <v>33.89</v>
      </c>
      <c r="N41" s="69">
        <f t="shared" si="16"/>
        <v>34.49</v>
      </c>
      <c r="O41" s="69">
        <v>35.04</v>
      </c>
      <c r="P41" s="69">
        <f t="shared" si="17"/>
        <v>35.64</v>
      </c>
      <c r="Q41" s="69">
        <v>36.83</v>
      </c>
      <c r="R41" s="69">
        <f t="shared" si="18"/>
        <v>37.43</v>
      </c>
      <c r="S41" s="69">
        <v>38.619999999999997</v>
      </c>
      <c r="T41" s="69">
        <v>40.409999999999997</v>
      </c>
      <c r="U41" s="69">
        <v>42.21</v>
      </c>
      <c r="V41" s="70">
        <f t="shared" si="19"/>
        <v>44.01</v>
      </c>
      <c r="W41" s="103"/>
      <c r="X41" s="104">
        <v>1.8</v>
      </c>
      <c r="Y41" s="68">
        <v>31.864799999999999</v>
      </c>
      <c r="Z41" s="69">
        <f t="shared" si="20"/>
        <v>33.064799999999998</v>
      </c>
      <c r="AA41" s="69">
        <v>34.435200000000002</v>
      </c>
      <c r="AB41" s="69">
        <f t="shared" si="21"/>
        <v>35.635200000000005</v>
      </c>
      <c r="AC41" s="69">
        <v>36.8322</v>
      </c>
      <c r="AD41" s="69">
        <f t="shared" si="22"/>
        <v>38.032200000000003</v>
      </c>
      <c r="AE41" s="69">
        <v>39.229199999999999</v>
      </c>
      <c r="AF41" s="69">
        <f t="shared" si="23"/>
        <v>40.429200000000002</v>
      </c>
      <c r="AG41" s="69">
        <v>41.411999999999999</v>
      </c>
      <c r="AH41" s="69">
        <f t="shared" si="24"/>
        <v>42.612000000000002</v>
      </c>
      <c r="AI41" s="69">
        <v>43.8294</v>
      </c>
      <c r="AJ41" s="69">
        <f t="shared" si="25"/>
        <v>45.029400000000003</v>
      </c>
      <c r="AK41" s="69">
        <v>45.298199999999994</v>
      </c>
      <c r="AL41" s="69">
        <f t="shared" si="26"/>
        <v>46.498199999999997</v>
      </c>
      <c r="AM41" s="69">
        <v>47.634</v>
      </c>
      <c r="AN41" s="69">
        <f t="shared" si="27"/>
        <v>48.834000000000003</v>
      </c>
      <c r="AO41" s="69">
        <v>49.98</v>
      </c>
      <c r="AP41" s="69">
        <v>52.315800000000003</v>
      </c>
      <c r="AQ41" s="69">
        <v>54.661800000000007</v>
      </c>
      <c r="AR41" s="70">
        <f t="shared" si="28"/>
        <v>56.661800000000007</v>
      </c>
    </row>
    <row r="42" spans="1:45" s="92" customFormat="1" ht="15.95" customHeight="1" thickBot="1" x14ac:dyDescent="0.25">
      <c r="A42" s="95"/>
      <c r="B42" s="114">
        <v>1.9</v>
      </c>
      <c r="C42" s="71">
        <v>25.38</v>
      </c>
      <c r="D42" s="72">
        <f t="shared" si="11"/>
        <v>26.279999999999998</v>
      </c>
      <c r="E42" s="72">
        <v>27.22</v>
      </c>
      <c r="F42" s="72">
        <f t="shared" si="12"/>
        <v>27.82</v>
      </c>
      <c r="G42" s="72">
        <v>29.06</v>
      </c>
      <c r="H42" s="72">
        <f t="shared" si="13"/>
        <v>29.66</v>
      </c>
      <c r="I42" s="72">
        <v>30.88</v>
      </c>
      <c r="J42" s="72">
        <f t="shared" si="14"/>
        <v>31.48</v>
      </c>
      <c r="K42" s="72">
        <v>32.72</v>
      </c>
      <c r="L42" s="72">
        <f t="shared" si="15"/>
        <v>33.32</v>
      </c>
      <c r="M42" s="72">
        <v>34.54</v>
      </c>
      <c r="N42" s="72">
        <f t="shared" si="16"/>
        <v>35.14</v>
      </c>
      <c r="O42" s="72">
        <v>35.67</v>
      </c>
      <c r="P42" s="72">
        <f t="shared" si="17"/>
        <v>36.270000000000003</v>
      </c>
      <c r="Q42" s="72">
        <v>37.46</v>
      </c>
      <c r="R42" s="72">
        <f t="shared" si="18"/>
        <v>38.06</v>
      </c>
      <c r="S42" s="72">
        <v>39.28</v>
      </c>
      <c r="T42" s="72">
        <v>41.05</v>
      </c>
      <c r="U42" s="72">
        <v>42.86</v>
      </c>
      <c r="V42" s="73">
        <f t="shared" si="19"/>
        <v>44.66</v>
      </c>
      <c r="W42" s="103"/>
      <c r="X42" s="114">
        <v>1.9</v>
      </c>
      <c r="Y42" s="71">
        <v>32.803199999999997</v>
      </c>
      <c r="Z42" s="72">
        <f t="shared" si="20"/>
        <v>34.0032</v>
      </c>
      <c r="AA42" s="72">
        <v>35.19</v>
      </c>
      <c r="AB42" s="72">
        <f t="shared" si="21"/>
        <v>36.39</v>
      </c>
      <c r="AC42" s="72">
        <v>37.587000000000003</v>
      </c>
      <c r="AD42" s="72">
        <f t="shared" si="22"/>
        <v>38.787000000000006</v>
      </c>
      <c r="AE42" s="72">
        <v>39.973799999999997</v>
      </c>
      <c r="AF42" s="72">
        <f t="shared" si="23"/>
        <v>41.1738</v>
      </c>
      <c r="AG42" s="72">
        <v>42.33</v>
      </c>
      <c r="AH42" s="72">
        <f t="shared" si="24"/>
        <v>43.53</v>
      </c>
      <c r="AI42" s="72">
        <v>44.757600000000004</v>
      </c>
      <c r="AJ42" s="72">
        <f t="shared" si="25"/>
        <v>45.957600000000006</v>
      </c>
      <c r="AK42" s="72">
        <v>46.195799999999998</v>
      </c>
      <c r="AL42" s="72">
        <f t="shared" si="26"/>
        <v>47.395800000000001</v>
      </c>
      <c r="AM42" s="72">
        <v>48.552</v>
      </c>
      <c r="AN42" s="72">
        <f t="shared" si="27"/>
        <v>49.752000000000002</v>
      </c>
      <c r="AO42" s="72">
        <v>50.887799999999999</v>
      </c>
      <c r="AP42" s="72">
        <v>53.2134</v>
      </c>
      <c r="AQ42" s="72">
        <v>55.569600000000001</v>
      </c>
      <c r="AR42" s="73">
        <f t="shared" si="28"/>
        <v>57.569600000000001</v>
      </c>
    </row>
    <row r="43" spans="1:45" s="92" customFormat="1" ht="3.75" customHeight="1" thickBot="1" x14ac:dyDescent="0.25">
      <c r="A43" s="95"/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2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03"/>
      <c r="AM43" s="103"/>
      <c r="AN43" s="103"/>
      <c r="AO43" s="103"/>
      <c r="AP43" s="103"/>
      <c r="AQ43" s="103"/>
      <c r="AR43" s="103"/>
    </row>
    <row r="44" spans="1:45" s="92" customFormat="1" ht="15.95" customHeight="1" thickBot="1" x14ac:dyDescent="0.3">
      <c r="A44" s="95"/>
      <c r="B44" s="569" t="s">
        <v>127</v>
      </c>
      <c r="C44" s="570"/>
      <c r="D44" s="570"/>
      <c r="E44" s="570"/>
      <c r="F44" s="570"/>
      <c r="G44" s="570"/>
      <c r="H44" s="570"/>
      <c r="I44" s="570"/>
      <c r="J44" s="570"/>
      <c r="K44" s="570"/>
      <c r="L44" s="570"/>
      <c r="M44" s="570"/>
      <c r="N44" s="570"/>
      <c r="O44" s="570"/>
      <c r="P44" s="570"/>
      <c r="Q44" s="570"/>
      <c r="R44" s="570"/>
      <c r="S44" s="570"/>
      <c r="T44" s="570"/>
      <c r="U44" s="570"/>
      <c r="V44" s="571"/>
      <c r="W44" s="103"/>
      <c r="X44" s="572" t="s">
        <v>126</v>
      </c>
      <c r="Y44" s="573"/>
      <c r="Z44" s="573"/>
      <c r="AA44" s="573"/>
      <c r="AB44" s="573"/>
      <c r="AC44" s="573"/>
      <c r="AD44" s="573"/>
      <c r="AE44" s="573"/>
      <c r="AF44" s="573"/>
      <c r="AG44" s="573"/>
      <c r="AH44" s="573"/>
      <c r="AI44" s="573"/>
      <c r="AJ44" s="573"/>
      <c r="AK44" s="573"/>
      <c r="AL44" s="573"/>
      <c r="AM44" s="573"/>
      <c r="AN44" s="573"/>
      <c r="AO44" s="573"/>
      <c r="AP44" s="573"/>
      <c r="AQ44" s="573"/>
      <c r="AR44" s="574"/>
    </row>
    <row r="45" spans="1:45" s="92" customFormat="1" ht="15.95" customHeight="1" thickBot="1" x14ac:dyDescent="0.3">
      <c r="A45" s="112"/>
      <c r="B45" s="98"/>
      <c r="C45" s="99">
        <v>0.4</v>
      </c>
      <c r="D45" s="100">
        <v>0.45</v>
      </c>
      <c r="E45" s="99">
        <v>0.5</v>
      </c>
      <c r="F45" s="100">
        <v>0.55000000000000004</v>
      </c>
      <c r="G45" s="99">
        <v>0.6</v>
      </c>
      <c r="H45" s="100">
        <v>0.65</v>
      </c>
      <c r="I45" s="99">
        <v>0.7</v>
      </c>
      <c r="J45" s="100">
        <v>0.75</v>
      </c>
      <c r="K45" s="99">
        <v>0.8</v>
      </c>
      <c r="L45" s="100">
        <v>0.85</v>
      </c>
      <c r="M45" s="99">
        <v>0.9</v>
      </c>
      <c r="N45" s="100">
        <v>0.95</v>
      </c>
      <c r="O45" s="99">
        <v>1</v>
      </c>
      <c r="P45" s="100">
        <v>1.05</v>
      </c>
      <c r="Q45" s="99">
        <v>1.1000000000000001</v>
      </c>
      <c r="R45" s="100">
        <v>1.1499999999999999</v>
      </c>
      <c r="S45" s="99">
        <v>1.2</v>
      </c>
      <c r="T45" s="99">
        <v>1.3</v>
      </c>
      <c r="U45" s="99">
        <v>1.4</v>
      </c>
      <c r="V45" s="101">
        <v>1.5</v>
      </c>
      <c r="W45" s="102"/>
      <c r="X45" s="115"/>
      <c r="Y45" s="229">
        <v>0.4</v>
      </c>
      <c r="Z45" s="230">
        <v>0.45</v>
      </c>
      <c r="AA45" s="229">
        <v>0.5</v>
      </c>
      <c r="AB45" s="230">
        <v>0.55000000000000004</v>
      </c>
      <c r="AC45" s="229">
        <v>0.6</v>
      </c>
      <c r="AD45" s="230">
        <v>0.65</v>
      </c>
      <c r="AE45" s="229">
        <v>0.7</v>
      </c>
      <c r="AF45" s="230">
        <v>0.75</v>
      </c>
      <c r="AG45" s="229">
        <v>0.8</v>
      </c>
      <c r="AH45" s="230">
        <v>0.85</v>
      </c>
      <c r="AI45" s="229">
        <v>0.9</v>
      </c>
      <c r="AJ45" s="230">
        <v>0.95</v>
      </c>
      <c r="AK45" s="231">
        <v>1</v>
      </c>
      <c r="AL45" s="230">
        <v>1.05</v>
      </c>
      <c r="AM45" s="229">
        <v>1.1000000000000001</v>
      </c>
      <c r="AN45" s="230">
        <v>1.1499999999999999</v>
      </c>
      <c r="AO45" s="229">
        <v>1.2</v>
      </c>
      <c r="AP45" s="229">
        <v>1.3</v>
      </c>
      <c r="AQ45" s="229">
        <v>1.4</v>
      </c>
      <c r="AR45" s="232">
        <v>1.5</v>
      </c>
    </row>
    <row r="46" spans="1:45" s="92" customFormat="1" ht="15.95" customHeight="1" x14ac:dyDescent="0.2">
      <c r="A46" s="95"/>
      <c r="B46" s="104">
        <v>0.5</v>
      </c>
      <c r="C46" s="65">
        <v>28.029600000000002</v>
      </c>
      <c r="D46" s="66">
        <f>SUM(C46,1.7)</f>
        <v>29.729600000000001</v>
      </c>
      <c r="E46" s="66">
        <v>31.5486</v>
      </c>
      <c r="F46" s="66">
        <f>SUM(E46,1.7)</f>
        <v>33.248600000000003</v>
      </c>
      <c r="G46" s="66">
        <v>35.077800000000003</v>
      </c>
      <c r="H46" s="66">
        <f>SUM(G46,1.7)</f>
        <v>36.777800000000006</v>
      </c>
      <c r="I46" s="66">
        <v>38.596800000000002</v>
      </c>
      <c r="J46" s="66">
        <f>SUM(I46,1.7)</f>
        <v>40.296800000000005</v>
      </c>
      <c r="K46" s="66">
        <v>42.105600000000003</v>
      </c>
      <c r="L46" s="66">
        <f>SUM(K46,1.7)</f>
        <v>43.805600000000005</v>
      </c>
      <c r="M46" s="66">
        <v>45.645000000000003</v>
      </c>
      <c r="N46" s="66">
        <f>SUM(M46,1.7)</f>
        <v>47.345000000000006</v>
      </c>
      <c r="O46" s="66">
        <v>49.164000000000001</v>
      </c>
      <c r="P46" s="66">
        <f>SUM(O46,1.7)</f>
        <v>50.864000000000004</v>
      </c>
      <c r="Q46" s="66">
        <v>52.672800000000002</v>
      </c>
      <c r="R46" s="66">
        <f>SUM(Y46,2.5)</f>
        <v>39.770800000000001</v>
      </c>
      <c r="S46" s="66">
        <v>56.2224</v>
      </c>
      <c r="T46" s="66">
        <v>59.720999999999997</v>
      </c>
      <c r="U46" s="66">
        <v>63.229800000000004</v>
      </c>
      <c r="V46" s="67">
        <f>SUM(U46,3.3)</f>
        <v>66.529800000000009</v>
      </c>
      <c r="W46" s="103"/>
      <c r="X46" s="233">
        <v>0.5</v>
      </c>
      <c r="Y46" s="65">
        <v>37.270800000000001</v>
      </c>
      <c r="Z46" s="66">
        <f>SUM(Y46,2.5)</f>
        <v>39.770800000000001</v>
      </c>
      <c r="AA46" s="66">
        <v>42.156599999999997</v>
      </c>
      <c r="AB46" s="66">
        <f>SUM(AA46,2.5)</f>
        <v>44.656599999999997</v>
      </c>
      <c r="AC46" s="66">
        <v>47.032200000000003</v>
      </c>
      <c r="AD46" s="66">
        <f>SUM(AC46,2.5)</f>
        <v>49.532200000000003</v>
      </c>
      <c r="AE46" s="66">
        <v>51.907800000000002</v>
      </c>
      <c r="AF46" s="66">
        <f>SUM(AE46,2.5)</f>
        <v>54.407800000000002</v>
      </c>
      <c r="AG46" s="66">
        <v>56.762999999999998</v>
      </c>
      <c r="AH46" s="66">
        <f>SUM(AG46,2.5)</f>
        <v>59.262999999999998</v>
      </c>
      <c r="AI46" s="66">
        <v>61.648800000000001</v>
      </c>
      <c r="AJ46" s="66">
        <f>SUM(AI46,2.5)</f>
        <v>64.148799999999994</v>
      </c>
      <c r="AK46" s="66">
        <v>66.534600000000012</v>
      </c>
      <c r="AL46" s="66">
        <f>SUM(AK46,2.5)</f>
        <v>69.034600000000012</v>
      </c>
      <c r="AM46" s="66">
        <v>71.400000000000006</v>
      </c>
      <c r="AN46" s="66">
        <f>SUM(AM46,2.5)</f>
        <v>73.900000000000006</v>
      </c>
      <c r="AO46" s="66">
        <v>76.285800000000009</v>
      </c>
      <c r="AP46" s="66">
        <v>81.1614</v>
      </c>
      <c r="AQ46" s="66">
        <v>86.036999999999992</v>
      </c>
      <c r="AR46" s="67">
        <f>SUM(AQ46,4.6)</f>
        <v>90.636999999999986</v>
      </c>
    </row>
    <row r="47" spans="1:45" s="92" customFormat="1" ht="15.95" customHeight="1" x14ac:dyDescent="0.2">
      <c r="A47" s="95"/>
      <c r="B47" s="104">
        <v>0.6</v>
      </c>
      <c r="C47" s="68">
        <v>29.457599999999999</v>
      </c>
      <c r="D47" s="69">
        <f t="shared" ref="D47:D60" si="29">SUM(C47,1.7)</f>
        <v>31.157599999999999</v>
      </c>
      <c r="E47" s="69">
        <v>32.986800000000002</v>
      </c>
      <c r="F47" s="69">
        <f t="shared" ref="F47:F60" si="30">SUM(E47,1.7)</f>
        <v>34.686800000000005</v>
      </c>
      <c r="G47" s="69">
        <v>36.515999999999998</v>
      </c>
      <c r="H47" s="69">
        <f t="shared" ref="H47:H60" si="31">SUM(G47,1.7)</f>
        <v>38.216000000000001</v>
      </c>
      <c r="I47" s="69">
        <v>40.045200000000001</v>
      </c>
      <c r="J47" s="69">
        <f t="shared" ref="J47:J60" si="32">SUM(I47,1.7)</f>
        <v>41.745200000000004</v>
      </c>
      <c r="K47" s="69">
        <v>43.543799999999997</v>
      </c>
      <c r="L47" s="69">
        <f t="shared" ref="L47:L60" si="33">SUM(K47,1.7)</f>
        <v>45.2438</v>
      </c>
      <c r="M47" s="69">
        <v>47.062800000000003</v>
      </c>
      <c r="N47" s="69">
        <f t="shared" ref="N47:N60" si="34">SUM(M47,1.7)</f>
        <v>48.762800000000006</v>
      </c>
      <c r="O47" s="69">
        <v>50.592000000000006</v>
      </c>
      <c r="P47" s="69">
        <f t="shared" ref="P47:P60" si="35">SUM(O47,1.7)</f>
        <v>52.292000000000009</v>
      </c>
      <c r="Q47" s="69">
        <v>54.121200000000002</v>
      </c>
      <c r="R47" s="69">
        <f t="shared" ref="R47:R60" si="36">SUM(Q47,1.7)</f>
        <v>55.821200000000005</v>
      </c>
      <c r="S47" s="69">
        <v>57.6402</v>
      </c>
      <c r="T47" s="69">
        <v>61.149000000000001</v>
      </c>
      <c r="U47" s="69">
        <v>64.678200000000004</v>
      </c>
      <c r="V47" s="70">
        <f t="shared" ref="V47:V60" si="37">SUM(U47,3.3)</f>
        <v>67.978200000000001</v>
      </c>
      <c r="W47" s="103"/>
      <c r="X47" s="104">
        <v>0.6</v>
      </c>
      <c r="Y47" s="68">
        <v>39.351599999999998</v>
      </c>
      <c r="Z47" s="69">
        <f t="shared" ref="Z47:Z60" si="38">SUM(Y47,2.5)</f>
        <v>41.851599999999998</v>
      </c>
      <c r="AA47" s="69">
        <v>44.247600000000006</v>
      </c>
      <c r="AB47" s="69">
        <f t="shared" ref="AB47:AB60" si="39">SUM(AA47,2.5)</f>
        <v>46.747600000000006</v>
      </c>
      <c r="AC47" s="69">
        <v>49.113</v>
      </c>
      <c r="AD47" s="69">
        <f t="shared" ref="AD47:AD60" si="40">SUM(AC47,2.5)</f>
        <v>51.613</v>
      </c>
      <c r="AE47" s="69">
        <v>53.988599999999998</v>
      </c>
      <c r="AF47" s="69">
        <f t="shared" ref="AF47:AF60" si="41">SUM(AE47,2.5)</f>
        <v>56.488599999999998</v>
      </c>
      <c r="AG47" s="69">
        <v>58.864200000000004</v>
      </c>
      <c r="AH47" s="69">
        <f t="shared" ref="AH47:AH60" si="42">SUM(AG47,2.5)</f>
        <v>61.364200000000004</v>
      </c>
      <c r="AI47" s="69">
        <v>63.739800000000002</v>
      </c>
      <c r="AJ47" s="69">
        <f t="shared" ref="AJ47:AJ60" si="43">SUM(AI47,2.5)</f>
        <v>66.239800000000002</v>
      </c>
      <c r="AK47" s="69">
        <v>68.594999999999999</v>
      </c>
      <c r="AL47" s="69">
        <f t="shared" ref="AL47:AL60" si="44">SUM(AK47,2.5)</f>
        <v>71.094999999999999</v>
      </c>
      <c r="AM47" s="69">
        <v>73.480800000000002</v>
      </c>
      <c r="AN47" s="69">
        <f t="shared" ref="AN47:AN60" si="45">SUM(AM47,2.5)</f>
        <v>75.980800000000002</v>
      </c>
      <c r="AO47" s="69">
        <v>78.356399999999994</v>
      </c>
      <c r="AP47" s="69">
        <v>83.242199999999997</v>
      </c>
      <c r="AQ47" s="69">
        <v>88.107599999999991</v>
      </c>
      <c r="AR47" s="70">
        <f t="shared" ref="AR47:AR60" si="46">SUM(AQ47,4.6)</f>
        <v>92.707599999999985</v>
      </c>
      <c r="AS47" s="116"/>
    </row>
    <row r="48" spans="1:45" s="92" customFormat="1" ht="15.95" customHeight="1" x14ac:dyDescent="0.2">
      <c r="A48" s="95"/>
      <c r="B48" s="104">
        <v>0.7</v>
      </c>
      <c r="C48" s="68">
        <v>30.895800000000001</v>
      </c>
      <c r="D48" s="69">
        <f t="shared" si="29"/>
        <v>32.595800000000004</v>
      </c>
      <c r="E48" s="69">
        <v>34.424999999999997</v>
      </c>
      <c r="F48" s="69">
        <f t="shared" si="30"/>
        <v>36.125</v>
      </c>
      <c r="G48" s="69">
        <v>37.944000000000003</v>
      </c>
      <c r="H48" s="69">
        <f t="shared" si="31"/>
        <v>39.644000000000005</v>
      </c>
      <c r="I48" s="69">
        <v>41.463000000000001</v>
      </c>
      <c r="J48" s="69">
        <f t="shared" si="32"/>
        <v>43.163000000000004</v>
      </c>
      <c r="K48" s="69">
        <v>45.012600000000006</v>
      </c>
      <c r="L48" s="69">
        <f t="shared" si="33"/>
        <v>46.712600000000009</v>
      </c>
      <c r="M48" s="69">
        <v>48.511200000000002</v>
      </c>
      <c r="N48" s="69">
        <f t="shared" si="34"/>
        <v>50.211200000000005</v>
      </c>
      <c r="O48" s="69">
        <v>52.040400000000005</v>
      </c>
      <c r="P48" s="69">
        <f t="shared" si="35"/>
        <v>53.740400000000008</v>
      </c>
      <c r="Q48" s="69">
        <v>55.559399999999997</v>
      </c>
      <c r="R48" s="69">
        <f t="shared" si="36"/>
        <v>57.259399999999999</v>
      </c>
      <c r="S48" s="69">
        <v>59.078400000000002</v>
      </c>
      <c r="T48" s="69">
        <v>62.587200000000003</v>
      </c>
      <c r="U48" s="69">
        <v>66.106200000000001</v>
      </c>
      <c r="V48" s="70">
        <f t="shared" si="37"/>
        <v>69.406199999999998</v>
      </c>
      <c r="W48" s="103"/>
      <c r="X48" s="104">
        <v>0.7</v>
      </c>
      <c r="Y48" s="68">
        <v>41.432400000000001</v>
      </c>
      <c r="Z48" s="69">
        <f t="shared" si="38"/>
        <v>43.932400000000001</v>
      </c>
      <c r="AA48" s="69">
        <v>46.318199999999997</v>
      </c>
      <c r="AB48" s="69">
        <f t="shared" si="39"/>
        <v>48.818199999999997</v>
      </c>
      <c r="AC48" s="69">
        <v>51.173400000000001</v>
      </c>
      <c r="AD48" s="69">
        <f t="shared" si="40"/>
        <v>53.673400000000001</v>
      </c>
      <c r="AE48" s="69">
        <v>56.059200000000004</v>
      </c>
      <c r="AF48" s="69">
        <f t="shared" si="41"/>
        <v>58.559200000000004</v>
      </c>
      <c r="AG48" s="69">
        <v>60.924599999999998</v>
      </c>
      <c r="AH48" s="69">
        <f t="shared" si="42"/>
        <v>63.424599999999998</v>
      </c>
      <c r="AI48" s="69">
        <v>65.810400000000001</v>
      </c>
      <c r="AJ48" s="69">
        <f t="shared" si="43"/>
        <v>68.310400000000001</v>
      </c>
      <c r="AK48" s="69">
        <v>70.685999999999993</v>
      </c>
      <c r="AL48" s="69">
        <f t="shared" si="44"/>
        <v>73.185999999999993</v>
      </c>
      <c r="AM48" s="69">
        <v>75.561599999999999</v>
      </c>
      <c r="AN48" s="69">
        <f t="shared" si="45"/>
        <v>78.061599999999999</v>
      </c>
      <c r="AO48" s="69">
        <v>80.416800000000009</v>
      </c>
      <c r="AP48" s="69">
        <v>85.292400000000001</v>
      </c>
      <c r="AQ48" s="69">
        <v>90.178200000000004</v>
      </c>
      <c r="AR48" s="70">
        <f t="shared" si="46"/>
        <v>94.778199999999998</v>
      </c>
      <c r="AS48" s="116"/>
    </row>
    <row r="49" spans="1:45" s="92" customFormat="1" ht="15.95" customHeight="1" x14ac:dyDescent="0.2">
      <c r="A49" s="95"/>
      <c r="B49" s="104">
        <v>0.8</v>
      </c>
      <c r="C49" s="68">
        <v>32.344200000000001</v>
      </c>
      <c r="D49" s="69">
        <f t="shared" si="29"/>
        <v>34.044200000000004</v>
      </c>
      <c r="E49" s="69">
        <v>35.863199999999999</v>
      </c>
      <c r="F49" s="69">
        <f t="shared" si="30"/>
        <v>37.563200000000002</v>
      </c>
      <c r="G49" s="69">
        <v>39.382199999999997</v>
      </c>
      <c r="H49" s="69">
        <f t="shared" si="31"/>
        <v>41.0822</v>
      </c>
      <c r="I49" s="69">
        <v>42.890999999999998</v>
      </c>
      <c r="J49" s="69">
        <f t="shared" si="32"/>
        <v>44.591000000000001</v>
      </c>
      <c r="K49" s="69">
        <v>46.440600000000003</v>
      </c>
      <c r="L49" s="69">
        <f t="shared" si="33"/>
        <v>48.140600000000006</v>
      </c>
      <c r="M49" s="69">
        <v>49.959599999999995</v>
      </c>
      <c r="N49" s="69">
        <f t="shared" si="34"/>
        <v>51.659599999999998</v>
      </c>
      <c r="O49" s="69">
        <v>53.468400000000003</v>
      </c>
      <c r="P49" s="69">
        <f t="shared" si="35"/>
        <v>55.168400000000005</v>
      </c>
      <c r="Q49" s="69">
        <v>56.977200000000003</v>
      </c>
      <c r="R49" s="69">
        <f t="shared" si="36"/>
        <v>58.677200000000006</v>
      </c>
      <c r="S49" s="69">
        <v>60.496200000000002</v>
      </c>
      <c r="T49" s="69">
        <v>64.0458</v>
      </c>
      <c r="U49" s="69">
        <v>67.554600000000008</v>
      </c>
      <c r="V49" s="70">
        <f t="shared" si="37"/>
        <v>70.854600000000005</v>
      </c>
      <c r="W49" s="103"/>
      <c r="X49" s="104">
        <v>0.8</v>
      </c>
      <c r="Y49" s="68">
        <v>43.513199999999998</v>
      </c>
      <c r="Z49" s="69">
        <f t="shared" si="38"/>
        <v>46.013199999999998</v>
      </c>
      <c r="AA49" s="69">
        <v>48.388799999999996</v>
      </c>
      <c r="AB49" s="69">
        <f t="shared" si="39"/>
        <v>50.888799999999996</v>
      </c>
      <c r="AC49" s="69">
        <v>53.264400000000002</v>
      </c>
      <c r="AD49" s="69">
        <f t="shared" si="40"/>
        <v>55.764400000000002</v>
      </c>
      <c r="AE49" s="69">
        <v>58.109400000000001</v>
      </c>
      <c r="AF49" s="69">
        <f t="shared" si="41"/>
        <v>60.609400000000001</v>
      </c>
      <c r="AG49" s="69">
        <v>62.995199999999997</v>
      </c>
      <c r="AH49" s="69">
        <f t="shared" si="42"/>
        <v>65.495199999999997</v>
      </c>
      <c r="AI49" s="69">
        <v>67.870800000000003</v>
      </c>
      <c r="AJ49" s="69">
        <f t="shared" si="43"/>
        <v>70.370800000000003</v>
      </c>
      <c r="AK49" s="69">
        <v>72.736199999999997</v>
      </c>
      <c r="AL49" s="69">
        <f t="shared" si="44"/>
        <v>75.236199999999997</v>
      </c>
      <c r="AM49" s="69">
        <v>77.611800000000002</v>
      </c>
      <c r="AN49" s="69">
        <f t="shared" si="45"/>
        <v>80.111800000000002</v>
      </c>
      <c r="AO49" s="69">
        <v>82.507800000000003</v>
      </c>
      <c r="AP49" s="69">
        <v>87.383400000000009</v>
      </c>
      <c r="AQ49" s="69">
        <v>92.248800000000003</v>
      </c>
      <c r="AR49" s="70">
        <f t="shared" si="46"/>
        <v>96.848799999999997</v>
      </c>
      <c r="AS49" s="116"/>
    </row>
    <row r="50" spans="1:45" s="92" customFormat="1" ht="15.95" customHeight="1" x14ac:dyDescent="0.2">
      <c r="A50" s="95"/>
      <c r="B50" s="104">
        <v>0.9</v>
      </c>
      <c r="C50" s="68">
        <v>33.772199999999998</v>
      </c>
      <c r="D50" s="69">
        <f t="shared" si="29"/>
        <v>35.472200000000001</v>
      </c>
      <c r="E50" s="69">
        <v>37.311599999999999</v>
      </c>
      <c r="F50" s="69">
        <f t="shared" si="30"/>
        <v>39.011600000000001</v>
      </c>
      <c r="G50" s="69">
        <v>40.820400000000006</v>
      </c>
      <c r="H50" s="69">
        <f t="shared" si="31"/>
        <v>42.520400000000009</v>
      </c>
      <c r="I50" s="69">
        <v>44.349599999999995</v>
      </c>
      <c r="J50" s="69">
        <f t="shared" si="32"/>
        <v>46.049599999999998</v>
      </c>
      <c r="K50" s="69">
        <v>47.868600000000001</v>
      </c>
      <c r="L50" s="69">
        <f t="shared" si="33"/>
        <v>49.568600000000004</v>
      </c>
      <c r="M50" s="69">
        <v>51.387600000000006</v>
      </c>
      <c r="N50" s="69">
        <f t="shared" si="34"/>
        <v>53.087600000000009</v>
      </c>
      <c r="O50" s="69">
        <v>54.8964</v>
      </c>
      <c r="P50" s="69">
        <f t="shared" si="35"/>
        <v>56.596400000000003</v>
      </c>
      <c r="Q50" s="69">
        <v>58.415400000000005</v>
      </c>
      <c r="R50" s="69">
        <f t="shared" si="36"/>
        <v>60.115400000000008</v>
      </c>
      <c r="S50" s="69">
        <v>61.944600000000001</v>
      </c>
      <c r="T50" s="69">
        <v>65.473799999999997</v>
      </c>
      <c r="U50" s="69">
        <v>68.982599999999991</v>
      </c>
      <c r="V50" s="70">
        <f t="shared" si="37"/>
        <v>72.282599999999988</v>
      </c>
      <c r="W50" s="103"/>
      <c r="X50" s="104">
        <v>0.9</v>
      </c>
      <c r="Y50" s="68">
        <v>45.573599999999999</v>
      </c>
      <c r="Z50" s="69">
        <f t="shared" si="38"/>
        <v>48.073599999999999</v>
      </c>
      <c r="AA50" s="69">
        <v>50.459400000000002</v>
      </c>
      <c r="AB50" s="69">
        <f t="shared" si="39"/>
        <v>52.959400000000002</v>
      </c>
      <c r="AC50" s="69">
        <v>55.324800000000003</v>
      </c>
      <c r="AD50" s="69">
        <f t="shared" si="40"/>
        <v>57.824800000000003</v>
      </c>
      <c r="AE50" s="69">
        <v>60.200400000000002</v>
      </c>
      <c r="AF50" s="69">
        <f t="shared" si="41"/>
        <v>62.700400000000002</v>
      </c>
      <c r="AG50" s="69">
        <v>65.086200000000005</v>
      </c>
      <c r="AH50" s="69">
        <f t="shared" si="42"/>
        <v>67.586200000000005</v>
      </c>
      <c r="AI50" s="69">
        <v>69.951599999999999</v>
      </c>
      <c r="AJ50" s="69">
        <f t="shared" si="43"/>
        <v>72.451599999999999</v>
      </c>
      <c r="AK50" s="69">
        <v>74.827200000000005</v>
      </c>
      <c r="AL50" s="69">
        <f t="shared" si="44"/>
        <v>77.327200000000005</v>
      </c>
      <c r="AM50" s="69">
        <v>79.692599999999999</v>
      </c>
      <c r="AN50" s="69">
        <f t="shared" si="45"/>
        <v>82.192599999999999</v>
      </c>
      <c r="AO50" s="69">
        <v>84.588600000000014</v>
      </c>
      <c r="AP50" s="69">
        <v>89.464199999999991</v>
      </c>
      <c r="AQ50" s="69">
        <v>94.319400000000002</v>
      </c>
      <c r="AR50" s="70">
        <f t="shared" si="46"/>
        <v>98.919399999999996</v>
      </c>
      <c r="AS50" s="116"/>
    </row>
    <row r="51" spans="1:45" s="92" customFormat="1" ht="15.95" customHeight="1" x14ac:dyDescent="0.2">
      <c r="A51" s="95"/>
      <c r="B51" s="104">
        <v>1</v>
      </c>
      <c r="C51" s="68">
        <v>35.210400000000007</v>
      </c>
      <c r="D51" s="69">
        <f t="shared" si="29"/>
        <v>36.91040000000001</v>
      </c>
      <c r="E51" s="69">
        <v>38.739599999999996</v>
      </c>
      <c r="F51" s="69">
        <f t="shared" si="30"/>
        <v>40.439599999999999</v>
      </c>
      <c r="G51" s="69">
        <v>42.258600000000001</v>
      </c>
      <c r="H51" s="69">
        <f t="shared" si="31"/>
        <v>43.958600000000004</v>
      </c>
      <c r="I51" s="69">
        <v>45.787800000000004</v>
      </c>
      <c r="J51" s="69">
        <f t="shared" si="32"/>
        <v>47.487800000000007</v>
      </c>
      <c r="K51" s="69">
        <v>49.2864</v>
      </c>
      <c r="L51" s="69">
        <f t="shared" si="33"/>
        <v>50.986400000000003</v>
      </c>
      <c r="M51" s="69">
        <v>52.815600000000003</v>
      </c>
      <c r="N51" s="69">
        <f t="shared" si="34"/>
        <v>54.515600000000006</v>
      </c>
      <c r="O51" s="69">
        <v>56.334599999999995</v>
      </c>
      <c r="P51" s="69">
        <f t="shared" si="35"/>
        <v>58.034599999999998</v>
      </c>
      <c r="Q51" s="69">
        <v>59.843400000000003</v>
      </c>
      <c r="R51" s="69">
        <f t="shared" si="36"/>
        <v>61.543400000000005</v>
      </c>
      <c r="S51" s="69">
        <v>63.382800000000003</v>
      </c>
      <c r="T51" s="69">
        <v>66.901800000000009</v>
      </c>
      <c r="U51" s="69">
        <v>70.430999999999997</v>
      </c>
      <c r="V51" s="70">
        <f t="shared" si="37"/>
        <v>73.730999999999995</v>
      </c>
      <c r="W51" s="103"/>
      <c r="X51" s="104">
        <v>1</v>
      </c>
      <c r="Y51" s="68">
        <v>47.644200000000005</v>
      </c>
      <c r="Z51" s="69">
        <f t="shared" si="38"/>
        <v>50.144200000000005</v>
      </c>
      <c r="AA51" s="69">
        <v>52.509599999999999</v>
      </c>
      <c r="AB51" s="69">
        <f t="shared" si="39"/>
        <v>55.009599999999999</v>
      </c>
      <c r="AC51" s="69">
        <v>57.4056</v>
      </c>
      <c r="AD51" s="69">
        <f t="shared" si="40"/>
        <v>59.9056</v>
      </c>
      <c r="AE51" s="69">
        <v>62.281200000000005</v>
      </c>
      <c r="AF51" s="69">
        <f t="shared" si="41"/>
        <v>64.781200000000013</v>
      </c>
      <c r="AG51" s="69">
        <v>67.136399999999995</v>
      </c>
      <c r="AH51" s="69">
        <f t="shared" si="42"/>
        <v>69.636399999999995</v>
      </c>
      <c r="AI51" s="69">
        <v>72.022199999999998</v>
      </c>
      <c r="AJ51" s="69">
        <f t="shared" si="43"/>
        <v>74.522199999999998</v>
      </c>
      <c r="AK51" s="69">
        <v>76.908000000000001</v>
      </c>
      <c r="AL51" s="69">
        <f t="shared" si="44"/>
        <v>79.408000000000001</v>
      </c>
      <c r="AM51" s="69">
        <v>81.773400000000009</v>
      </c>
      <c r="AN51" s="69">
        <f t="shared" si="45"/>
        <v>84.273400000000009</v>
      </c>
      <c r="AO51" s="69">
        <v>86.659199999999998</v>
      </c>
      <c r="AP51" s="69">
        <v>91.524600000000007</v>
      </c>
      <c r="AQ51" s="69">
        <v>96.410399999999996</v>
      </c>
      <c r="AR51" s="70">
        <f t="shared" si="46"/>
        <v>101.01039999999999</v>
      </c>
      <c r="AS51" s="116"/>
    </row>
    <row r="52" spans="1:45" s="92" customFormat="1" ht="15.95" customHeight="1" x14ac:dyDescent="0.2">
      <c r="A52" s="95"/>
      <c r="B52" s="104">
        <v>1.1000000000000001</v>
      </c>
      <c r="C52" s="68">
        <v>37.3932</v>
      </c>
      <c r="D52" s="69">
        <f t="shared" si="29"/>
        <v>39.093200000000003</v>
      </c>
      <c r="E52" s="69">
        <v>40.983600000000003</v>
      </c>
      <c r="F52" s="69">
        <f t="shared" si="30"/>
        <v>42.683600000000006</v>
      </c>
      <c r="G52" s="69">
        <v>44.563800000000001</v>
      </c>
      <c r="H52" s="69">
        <f t="shared" si="31"/>
        <v>46.263800000000003</v>
      </c>
      <c r="I52" s="69">
        <v>48.164400000000001</v>
      </c>
      <c r="J52" s="69">
        <f t="shared" si="32"/>
        <v>49.864400000000003</v>
      </c>
      <c r="K52" s="69">
        <v>51.734400000000001</v>
      </c>
      <c r="L52" s="69">
        <f t="shared" si="33"/>
        <v>53.434400000000004</v>
      </c>
      <c r="M52" s="69">
        <v>55.345199999999998</v>
      </c>
      <c r="N52" s="69">
        <f t="shared" si="34"/>
        <v>57.045200000000001</v>
      </c>
      <c r="O52" s="69">
        <v>57.772800000000004</v>
      </c>
      <c r="P52" s="69">
        <f t="shared" si="35"/>
        <v>59.472800000000007</v>
      </c>
      <c r="Q52" s="69">
        <v>61.302</v>
      </c>
      <c r="R52" s="69">
        <f t="shared" si="36"/>
        <v>63.002000000000002</v>
      </c>
      <c r="S52" s="69">
        <v>64.8108</v>
      </c>
      <c r="T52" s="69">
        <v>68.319600000000008</v>
      </c>
      <c r="U52" s="69">
        <v>71.859000000000009</v>
      </c>
      <c r="V52" s="70">
        <f t="shared" si="37"/>
        <v>75.159000000000006</v>
      </c>
      <c r="W52" s="103"/>
      <c r="X52" s="104">
        <v>1.1000000000000001</v>
      </c>
      <c r="Y52" s="68">
        <v>50.7348</v>
      </c>
      <c r="Z52" s="69">
        <f t="shared" si="38"/>
        <v>53.2348</v>
      </c>
      <c r="AA52" s="69">
        <v>55.692</v>
      </c>
      <c r="AB52" s="69">
        <f t="shared" si="39"/>
        <v>58.192</v>
      </c>
      <c r="AC52" s="69">
        <v>60.669599999999996</v>
      </c>
      <c r="AD52" s="69">
        <f t="shared" si="40"/>
        <v>63.169599999999996</v>
      </c>
      <c r="AE52" s="69">
        <v>65.637</v>
      </c>
      <c r="AF52" s="69">
        <f t="shared" si="41"/>
        <v>68.137</v>
      </c>
      <c r="AG52" s="69">
        <v>70.61460000000001</v>
      </c>
      <c r="AH52" s="69">
        <f t="shared" si="42"/>
        <v>73.11460000000001</v>
      </c>
      <c r="AI52" s="69">
        <v>75.581999999999994</v>
      </c>
      <c r="AJ52" s="69">
        <f t="shared" si="43"/>
        <v>78.081999999999994</v>
      </c>
      <c r="AK52" s="69">
        <v>78.978600000000014</v>
      </c>
      <c r="AL52" s="69">
        <f t="shared" si="44"/>
        <v>81.478600000000014</v>
      </c>
      <c r="AM52" s="69">
        <v>83.844000000000008</v>
      </c>
      <c r="AN52" s="69">
        <f t="shared" si="45"/>
        <v>86.344000000000008</v>
      </c>
      <c r="AO52" s="69">
        <v>88.7196</v>
      </c>
      <c r="AP52" s="69">
        <v>93.584999999999994</v>
      </c>
      <c r="AQ52" s="69">
        <v>98.480999999999995</v>
      </c>
      <c r="AR52" s="70">
        <f t="shared" si="46"/>
        <v>103.08099999999999</v>
      </c>
      <c r="AS52" s="116"/>
    </row>
    <row r="53" spans="1:45" s="92" customFormat="1" ht="15.95" customHeight="1" x14ac:dyDescent="0.2">
      <c r="A53" s="95"/>
      <c r="B53" s="104">
        <v>1.2</v>
      </c>
      <c r="C53" s="68">
        <v>38.851800000000004</v>
      </c>
      <c r="D53" s="69">
        <f t="shared" si="29"/>
        <v>40.551800000000007</v>
      </c>
      <c r="E53" s="69">
        <v>43.278599999999997</v>
      </c>
      <c r="F53" s="69">
        <f t="shared" si="30"/>
        <v>44.9786</v>
      </c>
      <c r="G53" s="69">
        <v>46.930199999999999</v>
      </c>
      <c r="H53" s="69">
        <f t="shared" si="31"/>
        <v>48.630200000000002</v>
      </c>
      <c r="I53" s="69">
        <v>50.581800000000001</v>
      </c>
      <c r="J53" s="69">
        <f t="shared" si="32"/>
        <v>52.281800000000004</v>
      </c>
      <c r="K53" s="69">
        <v>53.192999999999998</v>
      </c>
      <c r="L53" s="69">
        <f t="shared" si="33"/>
        <v>54.893000000000001</v>
      </c>
      <c r="M53" s="69">
        <v>56.7834</v>
      </c>
      <c r="N53" s="69">
        <f t="shared" si="34"/>
        <v>58.483400000000003</v>
      </c>
      <c r="O53" s="69">
        <v>59.200800000000001</v>
      </c>
      <c r="P53" s="69">
        <f t="shared" si="35"/>
        <v>60.900800000000004</v>
      </c>
      <c r="Q53" s="69">
        <v>62.740200000000002</v>
      </c>
      <c r="R53" s="69">
        <f t="shared" si="36"/>
        <v>64.440200000000004</v>
      </c>
      <c r="S53" s="69">
        <v>66.249000000000009</v>
      </c>
      <c r="T53" s="69">
        <v>69.768000000000001</v>
      </c>
      <c r="U53" s="69">
        <v>73.297200000000004</v>
      </c>
      <c r="V53" s="70">
        <f t="shared" si="37"/>
        <v>76.597200000000001</v>
      </c>
      <c r="W53" s="103"/>
      <c r="X53" s="104">
        <v>1.2</v>
      </c>
      <c r="Y53" s="68">
        <v>52.835999999999999</v>
      </c>
      <c r="Z53" s="69">
        <f t="shared" si="38"/>
        <v>55.335999999999999</v>
      </c>
      <c r="AA53" s="69">
        <v>58.935600000000001</v>
      </c>
      <c r="AB53" s="69">
        <f t="shared" si="39"/>
        <v>61.435600000000001</v>
      </c>
      <c r="AC53" s="69">
        <v>64.004999999999995</v>
      </c>
      <c r="AD53" s="69">
        <f t="shared" si="40"/>
        <v>66.504999999999995</v>
      </c>
      <c r="AE53" s="69">
        <v>69.094799999999992</v>
      </c>
      <c r="AF53" s="69">
        <f t="shared" si="41"/>
        <v>71.594799999999992</v>
      </c>
      <c r="AG53" s="69">
        <v>72.736199999999997</v>
      </c>
      <c r="AH53" s="69">
        <f t="shared" si="42"/>
        <v>75.236199999999997</v>
      </c>
      <c r="AI53" s="69">
        <v>77.683199999999999</v>
      </c>
      <c r="AJ53" s="69">
        <f t="shared" si="43"/>
        <v>80.183199999999999</v>
      </c>
      <c r="AK53" s="69">
        <v>81.028800000000004</v>
      </c>
      <c r="AL53" s="69">
        <f t="shared" si="44"/>
        <v>83.528800000000004</v>
      </c>
      <c r="AM53" s="69">
        <v>85.914600000000007</v>
      </c>
      <c r="AN53" s="69">
        <f t="shared" si="45"/>
        <v>88.414600000000007</v>
      </c>
      <c r="AO53" s="69">
        <v>90.800399999999996</v>
      </c>
      <c r="AP53" s="69">
        <v>95.676000000000002</v>
      </c>
      <c r="AQ53" s="69">
        <v>100.55159999999999</v>
      </c>
      <c r="AR53" s="70">
        <f t="shared" si="46"/>
        <v>105.15159999999999</v>
      </c>
      <c r="AS53" s="116"/>
    </row>
    <row r="54" spans="1:45" s="92" customFormat="1" ht="15.95" customHeight="1" x14ac:dyDescent="0.2">
      <c r="A54" s="95"/>
      <c r="B54" s="104">
        <v>1.3</v>
      </c>
      <c r="C54" s="68">
        <v>41.095799999999997</v>
      </c>
      <c r="D54" s="69">
        <f t="shared" si="29"/>
        <v>42.7958</v>
      </c>
      <c r="E54" s="69">
        <v>45.186</v>
      </c>
      <c r="F54" s="69">
        <f t="shared" si="30"/>
        <v>46.886000000000003</v>
      </c>
      <c r="G54" s="69">
        <v>48.898800000000001</v>
      </c>
      <c r="H54" s="69">
        <f t="shared" si="31"/>
        <v>50.598800000000004</v>
      </c>
      <c r="I54" s="69">
        <v>52.580999999999996</v>
      </c>
      <c r="J54" s="69">
        <f t="shared" si="32"/>
        <v>54.280999999999999</v>
      </c>
      <c r="K54" s="69">
        <v>55.743000000000002</v>
      </c>
      <c r="L54" s="69">
        <f t="shared" si="33"/>
        <v>57.443000000000005</v>
      </c>
      <c r="M54" s="69">
        <v>58.2624</v>
      </c>
      <c r="N54" s="69">
        <f t="shared" si="34"/>
        <v>59.962400000000002</v>
      </c>
      <c r="O54" s="69">
        <v>60.639000000000003</v>
      </c>
      <c r="P54" s="69">
        <f t="shared" si="35"/>
        <v>62.339000000000006</v>
      </c>
      <c r="Q54" s="69">
        <v>64.158000000000001</v>
      </c>
      <c r="R54" s="69">
        <f t="shared" si="36"/>
        <v>65.858000000000004</v>
      </c>
      <c r="S54" s="69">
        <v>67.676999999999992</v>
      </c>
      <c r="T54" s="69">
        <v>71.20620000000001</v>
      </c>
      <c r="U54" s="69">
        <v>74.704799999999992</v>
      </c>
      <c r="V54" s="70">
        <f t="shared" si="37"/>
        <v>78.004799999999989</v>
      </c>
      <c r="W54" s="103"/>
      <c r="X54" s="104">
        <v>1.3</v>
      </c>
      <c r="Y54" s="68">
        <v>56.028599999999997</v>
      </c>
      <c r="Z54" s="69">
        <f t="shared" si="38"/>
        <v>58.528599999999997</v>
      </c>
      <c r="AA54" s="69">
        <v>61.679400000000001</v>
      </c>
      <c r="AB54" s="69">
        <f t="shared" si="39"/>
        <v>64.179400000000001</v>
      </c>
      <c r="AC54" s="69">
        <v>66.789600000000007</v>
      </c>
      <c r="AD54" s="69">
        <f t="shared" si="40"/>
        <v>69.289600000000007</v>
      </c>
      <c r="AE54" s="69">
        <v>71.91</v>
      </c>
      <c r="AF54" s="69">
        <f t="shared" si="41"/>
        <v>74.41</v>
      </c>
      <c r="AG54" s="69">
        <v>76.295999999999992</v>
      </c>
      <c r="AH54" s="69">
        <f t="shared" si="42"/>
        <v>78.795999999999992</v>
      </c>
      <c r="AI54" s="69">
        <v>79.8048</v>
      </c>
      <c r="AJ54" s="69">
        <f t="shared" si="43"/>
        <v>82.3048</v>
      </c>
      <c r="AK54" s="69">
        <v>83.119799999999998</v>
      </c>
      <c r="AL54" s="69">
        <f t="shared" si="44"/>
        <v>85.619799999999998</v>
      </c>
      <c r="AM54" s="69">
        <v>87.995400000000004</v>
      </c>
      <c r="AN54" s="69">
        <f t="shared" si="45"/>
        <v>90.495400000000004</v>
      </c>
      <c r="AO54" s="69">
        <v>92.881200000000007</v>
      </c>
      <c r="AP54" s="69">
        <v>97.746600000000001</v>
      </c>
      <c r="AQ54" s="69">
        <v>102.62220000000001</v>
      </c>
      <c r="AR54" s="70">
        <f t="shared" si="46"/>
        <v>107.2222</v>
      </c>
      <c r="AS54" s="116"/>
    </row>
    <row r="55" spans="1:45" s="92" customFormat="1" ht="15.95" customHeight="1" x14ac:dyDescent="0.2">
      <c r="A55" s="95"/>
      <c r="B55" s="104">
        <v>1.4</v>
      </c>
      <c r="C55" s="68">
        <v>42.585000000000001</v>
      </c>
      <c r="D55" s="69">
        <f t="shared" si="29"/>
        <v>44.285000000000004</v>
      </c>
      <c r="E55" s="69">
        <v>46.675199999999997</v>
      </c>
      <c r="F55" s="69">
        <f t="shared" si="30"/>
        <v>48.3752</v>
      </c>
      <c r="G55" s="69">
        <v>50.398199999999996</v>
      </c>
      <c r="H55" s="69">
        <f t="shared" si="31"/>
        <v>52.098199999999999</v>
      </c>
      <c r="I55" s="69">
        <v>54.0702</v>
      </c>
      <c r="J55" s="69">
        <f t="shared" si="32"/>
        <v>55.770200000000003</v>
      </c>
      <c r="K55" s="69">
        <v>57.242399999999996</v>
      </c>
      <c r="L55" s="69">
        <f t="shared" si="33"/>
        <v>58.942399999999999</v>
      </c>
      <c r="M55" s="69">
        <v>60.894000000000005</v>
      </c>
      <c r="N55" s="69">
        <f t="shared" si="34"/>
        <v>62.594000000000008</v>
      </c>
      <c r="O55" s="69">
        <v>62.077199999999998</v>
      </c>
      <c r="P55" s="69">
        <f t="shared" si="35"/>
        <v>63.777200000000001</v>
      </c>
      <c r="Q55" s="69">
        <v>65.59620000000001</v>
      </c>
      <c r="R55" s="69">
        <f t="shared" si="36"/>
        <v>67.296200000000013</v>
      </c>
      <c r="S55" s="69">
        <v>69.125399999999999</v>
      </c>
      <c r="T55" s="69">
        <v>72.634199999999993</v>
      </c>
      <c r="U55" s="69">
        <v>76.173600000000008</v>
      </c>
      <c r="V55" s="70">
        <f t="shared" si="37"/>
        <v>79.473600000000005</v>
      </c>
      <c r="W55" s="103"/>
      <c r="X55" s="104">
        <v>1.4</v>
      </c>
      <c r="Y55" s="68">
        <v>58.180799999999998</v>
      </c>
      <c r="Z55" s="69">
        <f t="shared" si="38"/>
        <v>60.680799999999998</v>
      </c>
      <c r="AA55" s="69">
        <v>63.872399999999999</v>
      </c>
      <c r="AB55" s="69">
        <f t="shared" si="39"/>
        <v>66.372399999999999</v>
      </c>
      <c r="AC55" s="69">
        <v>68.982599999999991</v>
      </c>
      <c r="AD55" s="69">
        <f t="shared" si="40"/>
        <v>71.482599999999991</v>
      </c>
      <c r="AE55" s="69">
        <v>74.092799999999997</v>
      </c>
      <c r="AF55" s="69">
        <f t="shared" si="41"/>
        <v>76.592799999999997</v>
      </c>
      <c r="AG55" s="69">
        <v>78.458399999999997</v>
      </c>
      <c r="AH55" s="69">
        <f t="shared" si="42"/>
        <v>80.958399999999997</v>
      </c>
      <c r="AI55" s="69">
        <v>83.527799999999999</v>
      </c>
      <c r="AJ55" s="69">
        <f t="shared" si="43"/>
        <v>86.027799999999999</v>
      </c>
      <c r="AK55" s="69">
        <v>85.190399999999997</v>
      </c>
      <c r="AL55" s="69">
        <f t="shared" si="44"/>
        <v>87.690399999999997</v>
      </c>
      <c r="AM55" s="69">
        <v>90.0762</v>
      </c>
      <c r="AN55" s="69">
        <f t="shared" si="45"/>
        <v>92.5762</v>
      </c>
      <c r="AO55" s="69">
        <v>94.941599999999994</v>
      </c>
      <c r="AP55" s="69">
        <v>99.827400000000011</v>
      </c>
      <c r="AQ55" s="69">
        <v>104.703</v>
      </c>
      <c r="AR55" s="70">
        <f t="shared" si="46"/>
        <v>109.303</v>
      </c>
      <c r="AS55" s="116"/>
    </row>
    <row r="56" spans="1:45" s="92" customFormat="1" ht="15.95" customHeight="1" x14ac:dyDescent="0.2">
      <c r="A56" s="95"/>
      <c r="B56" s="104">
        <v>1.5</v>
      </c>
      <c r="C56" s="68">
        <v>44.0946</v>
      </c>
      <c r="D56" s="69">
        <f t="shared" si="29"/>
        <v>45.794600000000003</v>
      </c>
      <c r="E56" s="69">
        <v>48.195</v>
      </c>
      <c r="F56" s="69">
        <f t="shared" si="30"/>
        <v>49.895000000000003</v>
      </c>
      <c r="G56" s="69">
        <v>51.8874</v>
      </c>
      <c r="H56" s="69">
        <f t="shared" si="31"/>
        <v>53.587400000000002</v>
      </c>
      <c r="I56" s="69">
        <v>55.600200000000001</v>
      </c>
      <c r="J56" s="69">
        <f t="shared" si="32"/>
        <v>57.300200000000004</v>
      </c>
      <c r="K56" s="69">
        <v>58.7316</v>
      </c>
      <c r="L56" s="69">
        <f t="shared" si="33"/>
        <v>60.431600000000003</v>
      </c>
      <c r="M56" s="69">
        <v>62.383199999999995</v>
      </c>
      <c r="N56" s="69">
        <f t="shared" si="34"/>
        <v>64.083199999999991</v>
      </c>
      <c r="O56" s="69">
        <v>63.505200000000002</v>
      </c>
      <c r="P56" s="69">
        <f t="shared" si="35"/>
        <v>65.205200000000005</v>
      </c>
      <c r="Q56" s="69">
        <v>67.034400000000005</v>
      </c>
      <c r="R56" s="69">
        <f t="shared" si="36"/>
        <v>68.734400000000008</v>
      </c>
      <c r="S56" s="69">
        <v>70.543199999999999</v>
      </c>
      <c r="T56" s="69">
        <v>74.082599999999999</v>
      </c>
      <c r="U56" s="69">
        <v>77.591399999999993</v>
      </c>
      <c r="V56" s="70">
        <f t="shared" si="37"/>
        <v>80.89139999999999</v>
      </c>
      <c r="W56" s="103"/>
      <c r="X56" s="104">
        <v>1.5</v>
      </c>
      <c r="Y56" s="68">
        <v>60.343199999999996</v>
      </c>
      <c r="Z56" s="69">
        <f t="shared" si="38"/>
        <v>62.843199999999996</v>
      </c>
      <c r="AA56" s="69">
        <v>66.03479999999999</v>
      </c>
      <c r="AB56" s="69">
        <f t="shared" si="39"/>
        <v>68.53479999999999</v>
      </c>
      <c r="AC56" s="69">
        <v>71.165399999999991</v>
      </c>
      <c r="AD56" s="69">
        <f t="shared" si="40"/>
        <v>73.665399999999991</v>
      </c>
      <c r="AE56" s="69">
        <v>76.2654</v>
      </c>
      <c r="AF56" s="69">
        <f t="shared" si="41"/>
        <v>78.7654</v>
      </c>
      <c r="AG56" s="69">
        <v>80.620800000000003</v>
      </c>
      <c r="AH56" s="69">
        <f t="shared" si="42"/>
        <v>83.120800000000003</v>
      </c>
      <c r="AI56" s="69">
        <v>85.690200000000004</v>
      </c>
      <c r="AJ56" s="69">
        <f t="shared" si="43"/>
        <v>88.190200000000004</v>
      </c>
      <c r="AK56" s="69">
        <v>87.271200000000007</v>
      </c>
      <c r="AL56" s="69">
        <f t="shared" si="44"/>
        <v>89.771200000000007</v>
      </c>
      <c r="AM56" s="69">
        <v>92.136600000000001</v>
      </c>
      <c r="AN56" s="69">
        <f t="shared" si="45"/>
        <v>94.636600000000001</v>
      </c>
      <c r="AO56" s="69">
        <v>97.022400000000005</v>
      </c>
      <c r="AP56" s="69">
        <v>101.89800000000001</v>
      </c>
      <c r="AQ56" s="69">
        <v>106.75319999999999</v>
      </c>
      <c r="AR56" s="70">
        <f t="shared" si="46"/>
        <v>111.35319999999999</v>
      </c>
      <c r="AS56" s="116"/>
    </row>
    <row r="57" spans="1:45" s="92" customFormat="1" ht="15.95" customHeight="1" x14ac:dyDescent="0.2">
      <c r="A57" s="95"/>
      <c r="B57" s="104">
        <v>1.6</v>
      </c>
      <c r="C57" s="68">
        <v>44.910600000000002</v>
      </c>
      <c r="D57" s="69">
        <f t="shared" si="29"/>
        <v>46.610600000000005</v>
      </c>
      <c r="E57" s="69">
        <v>49.225200000000001</v>
      </c>
      <c r="F57" s="69">
        <f t="shared" si="30"/>
        <v>50.925200000000004</v>
      </c>
      <c r="G57" s="69">
        <v>52.887</v>
      </c>
      <c r="H57" s="69">
        <f t="shared" si="31"/>
        <v>54.587000000000003</v>
      </c>
      <c r="I57" s="69">
        <v>56.569200000000002</v>
      </c>
      <c r="J57" s="69">
        <f t="shared" si="32"/>
        <v>58.269200000000005</v>
      </c>
      <c r="K57" s="69">
        <v>60.231000000000002</v>
      </c>
      <c r="L57" s="69">
        <f t="shared" si="33"/>
        <v>61.931000000000004</v>
      </c>
      <c r="M57" s="69">
        <v>62.974800000000002</v>
      </c>
      <c r="N57" s="69">
        <f t="shared" si="34"/>
        <v>64.674800000000005</v>
      </c>
      <c r="O57" s="69">
        <v>64.943399999999997</v>
      </c>
      <c r="P57" s="69">
        <f t="shared" si="35"/>
        <v>66.6434</v>
      </c>
      <c r="Q57" s="69">
        <v>68.482799999999997</v>
      </c>
      <c r="R57" s="69">
        <f t="shared" si="36"/>
        <v>70.1828</v>
      </c>
      <c r="S57" s="69">
        <v>72.001800000000003</v>
      </c>
      <c r="T57" s="69">
        <v>75.510599999999997</v>
      </c>
      <c r="U57" s="69">
        <v>79.0398</v>
      </c>
      <c r="V57" s="70">
        <f t="shared" si="37"/>
        <v>82.339799999999997</v>
      </c>
      <c r="W57" s="103"/>
      <c r="X57" s="104">
        <v>1.6</v>
      </c>
      <c r="Y57" s="68">
        <v>61.597799999999999</v>
      </c>
      <c r="Z57" s="69">
        <f t="shared" si="38"/>
        <v>64.097800000000007</v>
      </c>
      <c r="AA57" s="69">
        <v>67.564799999999991</v>
      </c>
      <c r="AB57" s="69">
        <f t="shared" si="39"/>
        <v>70.064799999999991</v>
      </c>
      <c r="AC57" s="69">
        <v>72.634199999999993</v>
      </c>
      <c r="AD57" s="69">
        <f t="shared" si="40"/>
        <v>75.134199999999993</v>
      </c>
      <c r="AE57" s="69">
        <v>77.713799999999992</v>
      </c>
      <c r="AF57" s="69">
        <f t="shared" si="41"/>
        <v>80.213799999999992</v>
      </c>
      <c r="AG57" s="69">
        <v>82.752600000000001</v>
      </c>
      <c r="AH57" s="69">
        <f t="shared" si="42"/>
        <v>85.252600000000001</v>
      </c>
      <c r="AI57" s="69">
        <v>86.557199999999995</v>
      </c>
      <c r="AJ57" s="69">
        <f t="shared" si="43"/>
        <v>89.057199999999995</v>
      </c>
      <c r="AK57" s="69">
        <v>89.321399999999997</v>
      </c>
      <c r="AL57" s="69">
        <f t="shared" si="44"/>
        <v>91.821399999999997</v>
      </c>
      <c r="AM57" s="69">
        <v>94.2072</v>
      </c>
      <c r="AN57" s="69">
        <f t="shared" si="45"/>
        <v>96.7072</v>
      </c>
      <c r="AO57" s="69">
        <v>99.103200000000001</v>
      </c>
      <c r="AP57" s="69">
        <v>103.96860000000001</v>
      </c>
      <c r="AQ57" s="69">
        <v>108.8544</v>
      </c>
      <c r="AR57" s="70">
        <f t="shared" si="46"/>
        <v>113.45439999999999</v>
      </c>
      <c r="AS57" s="116"/>
    </row>
    <row r="58" spans="1:45" s="92" customFormat="1" ht="15.95" customHeight="1" x14ac:dyDescent="0.2">
      <c r="A58" s="95"/>
      <c r="B58" s="104">
        <v>1.7</v>
      </c>
      <c r="C58" s="68">
        <v>46.165199999999999</v>
      </c>
      <c r="D58" s="69">
        <f t="shared" si="29"/>
        <v>47.865200000000002</v>
      </c>
      <c r="E58" s="69">
        <v>50.7348</v>
      </c>
      <c r="F58" s="69">
        <f t="shared" si="30"/>
        <v>52.434800000000003</v>
      </c>
      <c r="G58" s="69">
        <v>54.376200000000004</v>
      </c>
      <c r="H58" s="69">
        <f t="shared" si="31"/>
        <v>56.076200000000007</v>
      </c>
      <c r="I58" s="69">
        <v>58.058400000000006</v>
      </c>
      <c r="J58" s="69">
        <f t="shared" si="32"/>
        <v>59.758400000000009</v>
      </c>
      <c r="K58" s="69">
        <v>60.832799999999999</v>
      </c>
      <c r="L58" s="69">
        <f t="shared" si="33"/>
        <v>62.532800000000002</v>
      </c>
      <c r="M58" s="69">
        <v>64.127399999999994</v>
      </c>
      <c r="N58" s="69">
        <f t="shared" si="34"/>
        <v>65.827399999999997</v>
      </c>
      <c r="O58" s="69">
        <v>66.381600000000006</v>
      </c>
      <c r="P58" s="69">
        <f t="shared" si="35"/>
        <v>68.081600000000009</v>
      </c>
      <c r="Q58" s="69">
        <v>69.900599999999997</v>
      </c>
      <c r="R58" s="69">
        <f t="shared" si="36"/>
        <v>71.6006</v>
      </c>
      <c r="S58" s="69">
        <v>73.4298</v>
      </c>
      <c r="T58" s="69">
        <v>76.959000000000003</v>
      </c>
      <c r="U58" s="69">
        <v>80.478000000000009</v>
      </c>
      <c r="V58" s="70">
        <f t="shared" si="37"/>
        <v>83.778000000000006</v>
      </c>
      <c r="W58" s="103"/>
      <c r="X58" s="104">
        <v>1.7</v>
      </c>
      <c r="Y58" s="68">
        <v>63.413400000000003</v>
      </c>
      <c r="Z58" s="69">
        <f t="shared" si="38"/>
        <v>65.913399999999996</v>
      </c>
      <c r="AA58" s="69">
        <v>69.696600000000004</v>
      </c>
      <c r="AB58" s="69">
        <f t="shared" si="39"/>
        <v>72.196600000000004</v>
      </c>
      <c r="AC58" s="69">
        <v>74.776200000000003</v>
      </c>
      <c r="AD58" s="69">
        <f t="shared" si="40"/>
        <v>77.276200000000003</v>
      </c>
      <c r="AE58" s="69">
        <v>79.866</v>
      </c>
      <c r="AF58" s="69">
        <f t="shared" si="41"/>
        <v>82.366</v>
      </c>
      <c r="AG58" s="69">
        <v>83.7012</v>
      </c>
      <c r="AH58" s="69">
        <f t="shared" si="42"/>
        <v>86.2012</v>
      </c>
      <c r="AI58" s="69">
        <v>88.270800000000008</v>
      </c>
      <c r="AJ58" s="69">
        <f t="shared" si="43"/>
        <v>90.770800000000008</v>
      </c>
      <c r="AK58" s="69">
        <v>91.422600000000003</v>
      </c>
      <c r="AL58" s="69">
        <f t="shared" si="44"/>
        <v>93.922600000000003</v>
      </c>
      <c r="AM58" s="69">
        <v>96.288000000000011</v>
      </c>
      <c r="AN58" s="69">
        <f t="shared" si="45"/>
        <v>98.788000000000011</v>
      </c>
      <c r="AO58" s="69">
        <v>101.1636</v>
      </c>
      <c r="AP58" s="69">
        <v>106.04940000000001</v>
      </c>
      <c r="AQ58" s="69">
        <v>110.925</v>
      </c>
      <c r="AR58" s="70">
        <f t="shared" si="46"/>
        <v>115.52499999999999</v>
      </c>
      <c r="AS58" s="116"/>
    </row>
    <row r="59" spans="1:45" s="92" customFormat="1" ht="15.95" customHeight="1" x14ac:dyDescent="0.2">
      <c r="A59" s="95"/>
      <c r="B59" s="104">
        <v>1.8</v>
      </c>
      <c r="C59" s="68">
        <v>47.613599999999998</v>
      </c>
      <c r="D59" s="69">
        <f t="shared" si="29"/>
        <v>49.313600000000001</v>
      </c>
      <c r="E59" s="69">
        <v>51.469200000000001</v>
      </c>
      <c r="F59" s="69">
        <f t="shared" si="30"/>
        <v>53.169200000000004</v>
      </c>
      <c r="G59" s="69">
        <v>55.08</v>
      </c>
      <c r="H59" s="69">
        <f t="shared" si="31"/>
        <v>56.78</v>
      </c>
      <c r="I59" s="69">
        <v>58.680600000000005</v>
      </c>
      <c r="J59" s="69">
        <f t="shared" si="32"/>
        <v>60.380600000000008</v>
      </c>
      <c r="K59" s="69">
        <v>61.995600000000003</v>
      </c>
      <c r="L59" s="69">
        <f t="shared" si="33"/>
        <v>63.695600000000006</v>
      </c>
      <c r="M59" s="69">
        <v>65.575800000000001</v>
      </c>
      <c r="N59" s="69">
        <f t="shared" si="34"/>
        <v>67.275800000000004</v>
      </c>
      <c r="O59" s="69">
        <v>67.83</v>
      </c>
      <c r="P59" s="69">
        <f t="shared" si="35"/>
        <v>69.53</v>
      </c>
      <c r="Q59" s="69">
        <v>71.338799999999992</v>
      </c>
      <c r="R59" s="69">
        <f t="shared" si="36"/>
        <v>73.038799999999995</v>
      </c>
      <c r="S59" s="69">
        <v>74.868000000000009</v>
      </c>
      <c r="T59" s="69">
        <v>78.387</v>
      </c>
      <c r="U59" s="69">
        <v>81.926400000000001</v>
      </c>
      <c r="V59" s="70">
        <f t="shared" si="37"/>
        <v>85.226399999999998</v>
      </c>
      <c r="W59" s="103"/>
      <c r="X59" s="104">
        <v>1.8</v>
      </c>
      <c r="Y59" s="68">
        <v>65.514600000000002</v>
      </c>
      <c r="Z59" s="69">
        <f t="shared" si="38"/>
        <v>68.014600000000002</v>
      </c>
      <c r="AA59" s="69">
        <v>70.828800000000001</v>
      </c>
      <c r="AB59" s="69">
        <f t="shared" si="39"/>
        <v>73.328800000000001</v>
      </c>
      <c r="AC59" s="69">
        <v>75.836999999999989</v>
      </c>
      <c r="AD59" s="69">
        <f t="shared" si="40"/>
        <v>78.336999999999989</v>
      </c>
      <c r="AE59" s="69">
        <v>80.824799999999996</v>
      </c>
      <c r="AF59" s="69">
        <f t="shared" si="41"/>
        <v>83.324799999999996</v>
      </c>
      <c r="AG59" s="69">
        <v>85.4148</v>
      </c>
      <c r="AH59" s="69">
        <f t="shared" si="42"/>
        <v>87.9148</v>
      </c>
      <c r="AI59" s="69">
        <v>90.382199999999997</v>
      </c>
      <c r="AJ59" s="69">
        <f t="shared" si="43"/>
        <v>92.882199999999997</v>
      </c>
      <c r="AK59" s="69">
        <v>93.483000000000004</v>
      </c>
      <c r="AL59" s="69">
        <f t="shared" si="44"/>
        <v>95.983000000000004</v>
      </c>
      <c r="AM59" s="69">
        <v>98.368799999999993</v>
      </c>
      <c r="AN59" s="69">
        <f t="shared" si="45"/>
        <v>100.86879999999999</v>
      </c>
      <c r="AO59" s="69">
        <v>103.2444</v>
      </c>
      <c r="AP59" s="69">
        <v>108.10979999999999</v>
      </c>
      <c r="AQ59" s="69">
        <v>113.00580000000001</v>
      </c>
      <c r="AR59" s="70">
        <f t="shared" si="46"/>
        <v>117.6058</v>
      </c>
      <c r="AS59" s="116"/>
    </row>
    <row r="60" spans="1:45" s="92" customFormat="1" ht="15.95" customHeight="1" thickBot="1" x14ac:dyDescent="0.25">
      <c r="A60" s="95"/>
      <c r="B60" s="114">
        <v>1.9</v>
      </c>
      <c r="C60" s="71">
        <v>49.0824</v>
      </c>
      <c r="D60" s="72">
        <f t="shared" si="29"/>
        <v>50.782400000000003</v>
      </c>
      <c r="E60" s="72">
        <v>52.662600000000005</v>
      </c>
      <c r="F60" s="72">
        <f t="shared" si="30"/>
        <v>54.362600000000008</v>
      </c>
      <c r="G60" s="72">
        <v>56.293799999999997</v>
      </c>
      <c r="H60" s="72">
        <f t="shared" si="31"/>
        <v>57.9938</v>
      </c>
      <c r="I60" s="72">
        <v>59.833199999999998</v>
      </c>
      <c r="J60" s="72">
        <f t="shared" si="32"/>
        <v>61.533200000000001</v>
      </c>
      <c r="K60" s="72">
        <v>63.444000000000003</v>
      </c>
      <c r="L60" s="72">
        <f t="shared" si="33"/>
        <v>65.144000000000005</v>
      </c>
      <c r="M60" s="72">
        <v>67.034400000000005</v>
      </c>
      <c r="N60" s="72">
        <f t="shared" si="34"/>
        <v>68.734400000000008</v>
      </c>
      <c r="O60" s="72">
        <v>69.25800000000001</v>
      </c>
      <c r="P60" s="72">
        <f t="shared" si="35"/>
        <v>70.958000000000013</v>
      </c>
      <c r="Q60" s="72">
        <v>72.766800000000003</v>
      </c>
      <c r="R60" s="72">
        <f t="shared" si="36"/>
        <v>74.466800000000006</v>
      </c>
      <c r="S60" s="72">
        <v>76.316399999999987</v>
      </c>
      <c r="T60" s="72">
        <v>79.825200000000009</v>
      </c>
      <c r="U60" s="72">
        <v>83.36460000000001</v>
      </c>
      <c r="V60" s="73">
        <f t="shared" si="37"/>
        <v>86.664600000000007</v>
      </c>
      <c r="W60" s="103"/>
      <c r="X60" s="114">
        <v>1.9</v>
      </c>
      <c r="Y60" s="71">
        <v>67.6464</v>
      </c>
      <c r="Z60" s="72">
        <f t="shared" si="38"/>
        <v>70.1464</v>
      </c>
      <c r="AA60" s="72">
        <v>72.613799999999998</v>
      </c>
      <c r="AB60" s="72">
        <f t="shared" si="39"/>
        <v>75.113799999999998</v>
      </c>
      <c r="AC60" s="72">
        <v>77.570999999999998</v>
      </c>
      <c r="AD60" s="72">
        <f t="shared" si="40"/>
        <v>80.070999999999998</v>
      </c>
      <c r="AE60" s="72">
        <v>82.548600000000008</v>
      </c>
      <c r="AF60" s="72">
        <f t="shared" si="41"/>
        <v>85.048600000000008</v>
      </c>
      <c r="AG60" s="72">
        <v>87.5364</v>
      </c>
      <c r="AH60" s="72">
        <f t="shared" si="42"/>
        <v>90.0364</v>
      </c>
      <c r="AI60" s="72">
        <v>92.493600000000015</v>
      </c>
      <c r="AJ60" s="72">
        <f t="shared" si="43"/>
        <v>94.993600000000015</v>
      </c>
      <c r="AK60" s="72">
        <v>95.563800000000001</v>
      </c>
      <c r="AL60" s="72">
        <f t="shared" si="44"/>
        <v>98.063800000000001</v>
      </c>
      <c r="AM60" s="72">
        <v>100.43940000000001</v>
      </c>
      <c r="AN60" s="72">
        <f t="shared" si="45"/>
        <v>102.93940000000001</v>
      </c>
      <c r="AO60" s="72">
        <v>105.315</v>
      </c>
      <c r="AP60" s="72">
        <v>110.17020000000001</v>
      </c>
      <c r="AQ60" s="72">
        <v>115.07639999999999</v>
      </c>
      <c r="AR60" s="73">
        <f t="shared" si="46"/>
        <v>119.67639999999999</v>
      </c>
      <c r="AS60" s="116"/>
    </row>
    <row r="61" spans="1:45" s="117" customFormat="1" ht="27.75" customHeight="1" x14ac:dyDescent="0.25">
      <c r="B61" s="118"/>
      <c r="C61" s="118"/>
      <c r="D61" s="118"/>
      <c r="E61" s="119"/>
      <c r="F61" s="119"/>
      <c r="G61" s="119"/>
      <c r="H61" s="119"/>
      <c r="I61" s="119"/>
      <c r="J61" s="118"/>
      <c r="K61" s="118"/>
      <c r="L61" s="118"/>
      <c r="M61" s="118"/>
      <c r="N61" s="118"/>
      <c r="O61" s="118"/>
      <c r="P61" s="118"/>
    </row>
    <row r="62" spans="1:45" ht="15.75" x14ac:dyDescent="0.2">
      <c r="A62" s="92"/>
      <c r="B62" s="564" t="s">
        <v>213</v>
      </c>
      <c r="C62" s="565"/>
      <c r="D62" s="565"/>
      <c r="E62" s="565"/>
      <c r="F62" s="565"/>
      <c r="G62" s="566"/>
      <c r="H62" s="567" t="s">
        <v>241</v>
      </c>
      <c r="I62" s="568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  <c r="AA62" s="92"/>
      <c r="AB62" s="92"/>
      <c r="AC62" s="92"/>
      <c r="AD62" s="92"/>
      <c r="AE62" s="92"/>
      <c r="AF62" s="92"/>
      <c r="AG62" s="92"/>
      <c r="AH62" s="92"/>
      <c r="AI62" s="92"/>
      <c r="AJ62" s="92"/>
      <c r="AK62" s="92"/>
      <c r="AL62" s="92"/>
      <c r="AM62" s="92"/>
      <c r="AN62" s="92"/>
      <c r="AO62" s="92"/>
      <c r="AP62" s="92"/>
    </row>
    <row r="63" spans="1:45" ht="15.75" x14ac:dyDescent="0.2">
      <c r="A63" s="92"/>
      <c r="B63" s="583" t="s">
        <v>238</v>
      </c>
      <c r="C63" s="583"/>
      <c r="D63" s="583"/>
      <c r="E63" s="583"/>
      <c r="F63" s="583"/>
      <c r="G63" s="583"/>
      <c r="H63" s="584"/>
      <c r="I63" s="584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  <c r="Y63" s="92"/>
      <c r="Z63" s="92"/>
      <c r="AA63" s="92"/>
      <c r="AB63" s="92"/>
      <c r="AC63" s="92"/>
      <c r="AD63" s="92"/>
      <c r="AE63" s="92"/>
      <c r="AF63" s="92"/>
      <c r="AG63" s="92"/>
      <c r="AH63" s="92"/>
      <c r="AI63" s="92"/>
      <c r="AJ63" s="92"/>
      <c r="AK63" s="92"/>
      <c r="AL63" s="92"/>
      <c r="AM63" s="92"/>
      <c r="AN63" s="92"/>
      <c r="AO63" s="92"/>
      <c r="AP63" s="92"/>
    </row>
    <row r="64" spans="1:45" ht="15.75" x14ac:dyDescent="0.2">
      <c r="A64" s="92"/>
      <c r="B64" s="583" t="s">
        <v>239</v>
      </c>
      <c r="C64" s="583"/>
      <c r="D64" s="583"/>
      <c r="E64" s="583"/>
      <c r="F64" s="583"/>
      <c r="G64" s="583"/>
      <c r="H64" s="585">
        <v>0.15</v>
      </c>
      <c r="I64" s="585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2"/>
      <c r="Z64" s="92"/>
      <c r="AA64" s="92"/>
      <c r="AB64" s="92"/>
      <c r="AC64" s="92"/>
      <c r="AD64" s="92"/>
      <c r="AE64" s="92"/>
      <c r="AF64" s="92"/>
      <c r="AG64" s="92"/>
      <c r="AH64" s="92"/>
      <c r="AI64" s="92"/>
      <c r="AJ64" s="92"/>
      <c r="AK64" s="92"/>
      <c r="AL64" s="92"/>
      <c r="AM64" s="92"/>
      <c r="AN64" s="92"/>
      <c r="AO64" s="92"/>
      <c r="AP64" s="92"/>
    </row>
    <row r="65" spans="1:44" ht="15.75" x14ac:dyDescent="0.2">
      <c r="A65" s="92"/>
      <c r="B65" s="583" t="s">
        <v>240</v>
      </c>
      <c r="C65" s="583"/>
      <c r="D65" s="583"/>
      <c r="E65" s="583"/>
      <c r="F65" s="583"/>
      <c r="G65" s="583"/>
      <c r="H65" s="585">
        <v>0.15</v>
      </c>
      <c r="I65" s="585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92"/>
      <c r="Z65" s="92"/>
      <c r="AA65" s="92"/>
      <c r="AB65" s="92"/>
      <c r="AC65" s="92"/>
      <c r="AD65" s="92"/>
      <c r="AE65" s="92"/>
      <c r="AF65" s="92"/>
      <c r="AG65" s="92"/>
      <c r="AH65" s="92"/>
      <c r="AI65" s="92"/>
      <c r="AJ65" s="92"/>
      <c r="AK65" s="92"/>
      <c r="AL65" s="92"/>
      <c r="AM65" s="92"/>
      <c r="AN65" s="92"/>
      <c r="AO65" s="92"/>
      <c r="AP65" s="92"/>
    </row>
    <row r="66" spans="1:44" ht="15.75" x14ac:dyDescent="0.25">
      <c r="A66" s="92"/>
      <c r="B66" s="578" t="s">
        <v>242</v>
      </c>
      <c r="C66" s="579"/>
      <c r="D66" s="579"/>
      <c r="E66" s="579"/>
      <c r="F66" s="579"/>
      <c r="G66" s="580"/>
      <c r="H66" s="581" t="s">
        <v>243</v>
      </c>
      <c r="I66" s="58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92"/>
      <c r="Z66" s="92"/>
      <c r="AA66" s="92"/>
      <c r="AB66" s="92"/>
      <c r="AC66" s="92"/>
      <c r="AD66" s="92"/>
      <c r="AE66" s="92"/>
      <c r="AF66" s="92"/>
      <c r="AG66" s="92"/>
      <c r="AH66" s="92"/>
      <c r="AI66" s="92"/>
      <c r="AJ66" s="92"/>
      <c r="AK66" s="92"/>
      <c r="AL66" s="92"/>
      <c r="AM66" s="92"/>
      <c r="AN66" s="92"/>
      <c r="AO66" s="92"/>
      <c r="AP66" s="92"/>
      <c r="AQ66" s="92"/>
      <c r="AR66" s="92"/>
    </row>
    <row r="67" spans="1:44" x14ac:dyDescent="0.2">
      <c r="A67" s="92"/>
      <c r="B67" s="92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  <c r="Y67" s="92"/>
      <c r="Z67" s="92"/>
      <c r="AA67" s="92"/>
      <c r="AB67" s="92"/>
      <c r="AC67" s="92"/>
      <c r="AD67" s="92"/>
      <c r="AE67" s="92"/>
      <c r="AF67" s="92"/>
      <c r="AG67" s="92"/>
      <c r="AH67" s="92"/>
      <c r="AI67" s="92"/>
      <c r="AJ67" s="92"/>
      <c r="AK67" s="92"/>
      <c r="AL67" s="92"/>
      <c r="AM67" s="92"/>
      <c r="AN67" s="92"/>
      <c r="AO67" s="92"/>
      <c r="AP67" s="92"/>
      <c r="AQ67" s="92"/>
      <c r="AR67" s="92"/>
    </row>
    <row r="68" spans="1:44" x14ac:dyDescent="0.2">
      <c r="A68" s="92"/>
      <c r="B68" s="92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2"/>
      <c r="Z68" s="92"/>
      <c r="AA68" s="92"/>
      <c r="AB68" s="92"/>
      <c r="AC68" s="92"/>
      <c r="AD68" s="92"/>
      <c r="AE68" s="92"/>
      <c r="AF68" s="92"/>
      <c r="AG68" s="92"/>
      <c r="AH68" s="92"/>
      <c r="AI68" s="92"/>
      <c r="AJ68" s="92"/>
      <c r="AK68" s="92"/>
      <c r="AL68" s="92"/>
      <c r="AM68" s="92"/>
      <c r="AN68" s="92"/>
      <c r="AO68" s="92"/>
      <c r="AP68" s="92"/>
      <c r="AQ68" s="92"/>
      <c r="AR68" s="92"/>
    </row>
    <row r="69" spans="1:44" x14ac:dyDescent="0.2">
      <c r="A69" s="92"/>
      <c r="B69" s="92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2"/>
      <c r="Z69" s="92"/>
      <c r="AA69" s="92"/>
      <c r="AB69" s="92"/>
      <c r="AC69" s="92"/>
      <c r="AD69" s="92"/>
      <c r="AE69" s="92"/>
      <c r="AF69" s="92"/>
      <c r="AG69" s="92"/>
      <c r="AH69" s="92"/>
      <c r="AI69" s="92"/>
      <c r="AJ69" s="92"/>
      <c r="AK69" s="92"/>
      <c r="AL69" s="92"/>
      <c r="AM69" s="92"/>
      <c r="AN69" s="92"/>
      <c r="AO69" s="92"/>
      <c r="AP69" s="92"/>
      <c r="AQ69" s="92"/>
      <c r="AR69" s="92"/>
    </row>
    <row r="70" spans="1:44" x14ac:dyDescent="0.2">
      <c r="A70" s="92"/>
    </row>
  </sheetData>
  <mergeCells count="18">
    <mergeCell ref="B2:M5"/>
    <mergeCell ref="B66:G66"/>
    <mergeCell ref="H66:I66"/>
    <mergeCell ref="B63:G63"/>
    <mergeCell ref="B64:G64"/>
    <mergeCell ref="B65:G65"/>
    <mergeCell ref="H63:I63"/>
    <mergeCell ref="H64:I64"/>
    <mergeCell ref="H65:I65"/>
    <mergeCell ref="B62:G62"/>
    <mergeCell ref="H62:I62"/>
    <mergeCell ref="B44:V44"/>
    <mergeCell ref="X44:AR44"/>
    <mergeCell ref="B6:AR6"/>
    <mergeCell ref="B8:V8"/>
    <mergeCell ref="X8:AR8"/>
    <mergeCell ref="B26:V26"/>
    <mergeCell ref="X26:AR26"/>
  </mergeCells>
  <printOptions horizontalCentered="1"/>
  <pageMargins left="0.39370078740157483" right="0.39370078740157483" top="0.31496062992125984" bottom="0.31496062992125984" header="0" footer="0"/>
  <pageSetup paperSize="9" scale="57" fitToHeight="2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Paint.Picture" shapeId="41985" r:id="rId4">
          <objectPr defaultSize="0" autoPict="0" r:id="rId5">
            <anchor moveWithCells="1">
              <from>
                <xdr:col>0</xdr:col>
                <xdr:colOff>0</xdr:colOff>
                <xdr:row>7</xdr:row>
                <xdr:rowOff>76200</xdr:rowOff>
              </from>
              <to>
                <xdr:col>2</xdr:col>
                <xdr:colOff>171450</xdr:colOff>
                <xdr:row>9</xdr:row>
                <xdr:rowOff>9525</xdr:rowOff>
              </to>
            </anchor>
          </objectPr>
        </oleObject>
      </mc:Choice>
      <mc:Fallback>
        <oleObject progId="Paint.Picture" shapeId="41985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94"/>
  <sheetViews>
    <sheetView showGridLines="0" workbookViewId="0">
      <selection activeCell="B1" sqref="B1:H5"/>
    </sheetView>
  </sheetViews>
  <sheetFormatPr defaultRowHeight="12.75" x14ac:dyDescent="0.2"/>
  <cols>
    <col min="1" max="1" width="1" customWidth="1"/>
    <col min="2" max="2" width="4.42578125" customWidth="1"/>
    <col min="3" max="7" width="5.42578125" customWidth="1"/>
    <col min="8" max="28" width="5.5703125" customWidth="1"/>
  </cols>
  <sheetData>
    <row r="1" spans="2:28" ht="15" customHeight="1" x14ac:dyDescent="0.2">
      <c r="B1" s="326"/>
      <c r="C1" s="327"/>
      <c r="D1" s="327"/>
      <c r="E1" s="328"/>
      <c r="F1" s="328"/>
      <c r="G1" s="328"/>
      <c r="H1" s="374"/>
    </row>
    <row r="2" spans="2:28" x14ac:dyDescent="0.2">
      <c r="B2" s="329"/>
      <c r="C2" s="327"/>
      <c r="D2" s="327"/>
      <c r="E2" s="328"/>
      <c r="F2" s="328"/>
      <c r="G2" s="328"/>
      <c r="H2" s="374"/>
    </row>
    <row r="3" spans="2:28" x14ac:dyDescent="0.2">
      <c r="B3" s="329"/>
      <c r="C3" s="327"/>
      <c r="D3" s="327"/>
      <c r="E3" s="328"/>
      <c r="F3" s="328"/>
      <c r="G3" s="328"/>
      <c r="H3" s="374"/>
    </row>
    <row r="4" spans="2:28" x14ac:dyDescent="0.2">
      <c r="B4" s="326"/>
      <c r="C4" s="327"/>
      <c r="D4" s="327"/>
      <c r="E4" s="328"/>
      <c r="F4" s="328"/>
      <c r="G4" s="328"/>
      <c r="H4" s="374"/>
    </row>
    <row r="5" spans="2:28" ht="13.5" thickBot="1" x14ac:dyDescent="0.25">
      <c r="B5" s="329"/>
      <c r="C5" s="327"/>
      <c r="D5" s="327"/>
      <c r="E5" s="328"/>
      <c r="F5" s="328"/>
      <c r="G5" s="328"/>
      <c r="H5" s="374"/>
    </row>
    <row r="6" spans="2:28" ht="15" customHeight="1" thickBot="1" x14ac:dyDescent="0.35">
      <c r="B6" s="586" t="s">
        <v>211</v>
      </c>
      <c r="C6" s="587"/>
      <c r="D6" s="587"/>
      <c r="E6" s="587"/>
      <c r="F6" s="587"/>
      <c r="G6" s="587"/>
      <c r="H6" s="587"/>
      <c r="I6" s="587"/>
      <c r="J6" s="587"/>
      <c r="K6" s="587"/>
      <c r="L6" s="587"/>
      <c r="M6" s="587"/>
      <c r="N6" s="587"/>
      <c r="O6" s="587"/>
      <c r="P6" s="587"/>
      <c r="Q6" s="587"/>
      <c r="R6" s="587"/>
      <c r="S6" s="587"/>
      <c r="T6" s="587"/>
      <c r="U6" s="587"/>
      <c r="V6" s="587"/>
      <c r="W6" s="587"/>
      <c r="X6" s="587"/>
      <c r="Y6" s="587"/>
      <c r="Z6" s="587"/>
      <c r="AA6" s="587"/>
      <c r="AB6" s="588"/>
    </row>
    <row r="7" spans="2:28" ht="13.5" thickBot="1" x14ac:dyDescent="0.25">
      <c r="B7" s="234"/>
      <c r="C7" s="234"/>
      <c r="D7" s="234"/>
      <c r="E7" s="234"/>
      <c r="F7" s="234"/>
      <c r="G7" s="234"/>
      <c r="H7" s="234"/>
      <c r="I7" s="234"/>
      <c r="J7" s="234"/>
      <c r="K7" s="234"/>
      <c r="L7" s="234"/>
      <c r="M7" s="234"/>
      <c r="N7" s="234"/>
      <c r="O7" s="234"/>
      <c r="P7" s="234"/>
      <c r="Q7" s="234"/>
      <c r="R7" s="234"/>
      <c r="S7" s="234"/>
      <c r="T7" s="234"/>
      <c r="U7" s="234"/>
      <c r="V7" s="234"/>
      <c r="W7" s="234"/>
      <c r="X7" s="234"/>
      <c r="Y7" s="234"/>
      <c r="Z7" s="234"/>
      <c r="AA7" s="234"/>
      <c r="AB7" s="234"/>
    </row>
    <row r="8" spans="2:28" ht="13.5" thickBot="1" x14ac:dyDescent="0.25">
      <c r="B8" s="601" t="s">
        <v>204</v>
      </c>
      <c r="C8" s="602"/>
      <c r="D8" s="602"/>
      <c r="E8" s="602"/>
      <c r="F8" s="602"/>
      <c r="G8" s="602"/>
      <c r="H8" s="602"/>
      <c r="I8" s="602"/>
      <c r="J8" s="602"/>
      <c r="K8" s="602"/>
      <c r="L8" s="602"/>
      <c r="M8" s="602"/>
      <c r="N8" s="602"/>
      <c r="O8" s="602"/>
      <c r="P8" s="602"/>
      <c r="Q8" s="602"/>
      <c r="R8" s="602"/>
      <c r="S8" s="602"/>
      <c r="T8" s="602"/>
      <c r="U8" s="602"/>
      <c r="V8" s="602"/>
      <c r="W8" s="602"/>
      <c r="X8" s="602"/>
      <c r="Y8" s="602"/>
      <c r="Z8" s="602"/>
      <c r="AA8" s="602"/>
      <c r="AB8" s="603"/>
    </row>
    <row r="9" spans="2:28" ht="13.5" thickBot="1" x14ac:dyDescent="0.25">
      <c r="B9" s="235"/>
      <c r="C9" s="259">
        <v>0.5</v>
      </c>
      <c r="D9" s="260">
        <v>0.6</v>
      </c>
      <c r="E9" s="260">
        <v>0.7</v>
      </c>
      <c r="F9" s="260">
        <v>0.8</v>
      </c>
      <c r="G9" s="260">
        <v>0.9</v>
      </c>
      <c r="H9" s="260">
        <v>1</v>
      </c>
      <c r="I9" s="260">
        <v>1.1000000000000001</v>
      </c>
      <c r="J9" s="260">
        <v>1.2</v>
      </c>
      <c r="K9" s="260">
        <v>1.3</v>
      </c>
      <c r="L9" s="260">
        <v>1.4</v>
      </c>
      <c r="M9" s="260">
        <v>1.5</v>
      </c>
      <c r="N9" s="260">
        <v>1.6</v>
      </c>
      <c r="O9" s="260">
        <v>1.7</v>
      </c>
      <c r="P9" s="260">
        <v>1.8</v>
      </c>
      <c r="Q9" s="260">
        <v>1.9</v>
      </c>
      <c r="R9" s="260">
        <v>2</v>
      </c>
      <c r="S9" s="260">
        <v>2.1</v>
      </c>
      <c r="T9" s="260">
        <v>2.2000000000000002</v>
      </c>
      <c r="U9" s="260">
        <v>2.2999999999999998</v>
      </c>
      <c r="V9" s="260">
        <v>2.4</v>
      </c>
      <c r="W9" s="260">
        <v>2.5</v>
      </c>
      <c r="X9" s="260">
        <v>2.6</v>
      </c>
      <c r="Y9" s="260">
        <v>2.7</v>
      </c>
      <c r="Z9" s="260">
        <v>2.8</v>
      </c>
      <c r="AA9" s="260">
        <v>2.9</v>
      </c>
      <c r="AB9" s="261">
        <v>3</v>
      </c>
    </row>
    <row r="10" spans="2:28" x14ac:dyDescent="0.2">
      <c r="B10" s="251">
        <v>1.1000000000000001</v>
      </c>
      <c r="C10" s="254">
        <v>18.002340000000004</v>
      </c>
      <c r="D10" s="255">
        <v>19.429920000000003</v>
      </c>
      <c r="E10" s="255">
        <v>20.848230000000001</v>
      </c>
      <c r="F10" s="255">
        <v>22.266539999999999</v>
      </c>
      <c r="G10" s="255">
        <v>23.684850000000001</v>
      </c>
      <c r="H10" s="255">
        <v>25.11243</v>
      </c>
      <c r="I10" s="255">
        <v>26.530740000000005</v>
      </c>
      <c r="J10" s="255">
        <v>27.958320000000004</v>
      </c>
      <c r="K10" s="255">
        <v>29.840130000000002</v>
      </c>
      <c r="L10" s="255">
        <v>31.25844</v>
      </c>
      <c r="M10" s="255">
        <v>32.686019999999999</v>
      </c>
      <c r="N10" s="255">
        <v>34.104329999999997</v>
      </c>
      <c r="O10" s="255">
        <v>35.531910000000003</v>
      </c>
      <c r="P10" s="255">
        <v>36.950220000000002</v>
      </c>
      <c r="Q10" s="255">
        <v>44.523810000000005</v>
      </c>
      <c r="R10" s="255">
        <v>46.424160000000001</v>
      </c>
      <c r="S10" s="255">
        <v>48.324510000000004</v>
      </c>
      <c r="T10" s="255">
        <v>49.752090000000003</v>
      </c>
      <c r="U10" s="255">
        <v>51.633900000000004</v>
      </c>
      <c r="V10" s="255">
        <v>53.53425</v>
      </c>
      <c r="W10" s="255">
        <v>55.434600000000003</v>
      </c>
      <c r="X10" s="255">
        <v>57.325680000000006</v>
      </c>
      <c r="Y10" s="255">
        <v>58.743990000000004</v>
      </c>
      <c r="Z10" s="255">
        <v>60.635069999999999</v>
      </c>
      <c r="AA10" s="255">
        <v>62.535420000000002</v>
      </c>
      <c r="AB10" s="256">
        <v>64.426500000000004</v>
      </c>
    </row>
    <row r="11" spans="2:28" x14ac:dyDescent="0.2">
      <c r="B11" s="252">
        <v>1.3</v>
      </c>
      <c r="C11" s="257">
        <v>18.484380000000002</v>
      </c>
      <c r="D11" s="247">
        <v>19.893419999999999</v>
      </c>
      <c r="E11" s="247">
        <v>21.321000000000002</v>
      </c>
      <c r="F11" s="247">
        <v>22.739310000000003</v>
      </c>
      <c r="G11" s="247">
        <v>24.639660000000003</v>
      </c>
      <c r="H11" s="247">
        <v>26.057970000000001</v>
      </c>
      <c r="I11" s="247">
        <v>27.476280000000003</v>
      </c>
      <c r="J11" s="247">
        <v>28.903860000000002</v>
      </c>
      <c r="K11" s="247">
        <v>30.32217</v>
      </c>
      <c r="L11" s="247">
        <v>31.749749999999999</v>
      </c>
      <c r="M11" s="247">
        <v>33.168060000000004</v>
      </c>
      <c r="N11" s="247">
        <v>35.049870000000006</v>
      </c>
      <c r="O11" s="247">
        <v>36.477449999999997</v>
      </c>
      <c r="P11" s="247">
        <v>37.895760000000003</v>
      </c>
      <c r="Q11" s="247">
        <v>45.478620000000006</v>
      </c>
      <c r="R11" s="247">
        <v>47.369700000000002</v>
      </c>
      <c r="S11" s="247">
        <v>48.788010000000007</v>
      </c>
      <c r="T11" s="247">
        <v>50.688360000000003</v>
      </c>
      <c r="U11" s="247">
        <v>52.588709999999999</v>
      </c>
      <c r="V11" s="247">
        <v>54.007019999999997</v>
      </c>
      <c r="W11" s="247">
        <v>55.898099999999999</v>
      </c>
      <c r="X11" s="247">
        <v>57.789180000000002</v>
      </c>
      <c r="Y11" s="247">
        <v>59.216760000000008</v>
      </c>
      <c r="Z11" s="247">
        <v>61.117110000000011</v>
      </c>
      <c r="AA11" s="247">
        <v>63.008190000000006</v>
      </c>
      <c r="AB11" s="248">
        <v>64.426500000000004</v>
      </c>
    </row>
    <row r="12" spans="2:28" x14ac:dyDescent="0.2">
      <c r="B12" s="252">
        <v>1.5</v>
      </c>
      <c r="C12" s="257">
        <v>18.947880000000001</v>
      </c>
      <c r="D12" s="247">
        <v>20.848230000000001</v>
      </c>
      <c r="E12" s="247">
        <v>22.266539999999999</v>
      </c>
      <c r="F12" s="247">
        <v>24.157620000000001</v>
      </c>
      <c r="G12" s="247">
        <v>25.613010000000003</v>
      </c>
      <c r="H12" s="247">
        <v>27.0684</v>
      </c>
      <c r="I12" s="247">
        <v>28.514520000000001</v>
      </c>
      <c r="J12" s="247">
        <v>30.442680000000006</v>
      </c>
      <c r="K12" s="247">
        <v>31.888800000000003</v>
      </c>
      <c r="L12" s="247">
        <v>33.334920000000004</v>
      </c>
      <c r="M12" s="247">
        <v>34.790310000000005</v>
      </c>
      <c r="N12" s="247">
        <v>36.245700000000006</v>
      </c>
      <c r="O12" s="247">
        <v>38.173859999999998</v>
      </c>
      <c r="P12" s="247">
        <v>38.841300000000004</v>
      </c>
      <c r="Q12" s="247">
        <v>46.424160000000001</v>
      </c>
      <c r="R12" s="247">
        <v>48.324510000000004</v>
      </c>
      <c r="S12" s="247">
        <v>49.752090000000003</v>
      </c>
      <c r="T12" s="247">
        <v>51.633900000000004</v>
      </c>
      <c r="U12" s="247">
        <v>53.052210000000002</v>
      </c>
      <c r="V12" s="247">
        <v>54.952560000000005</v>
      </c>
      <c r="W12" s="247">
        <v>56.370870000000011</v>
      </c>
      <c r="X12" s="247">
        <v>58.27122</v>
      </c>
      <c r="Y12" s="247">
        <v>59.689530000000005</v>
      </c>
      <c r="Z12" s="247">
        <v>61.580610000000007</v>
      </c>
      <c r="AA12" s="247">
        <v>63.008190000000006</v>
      </c>
      <c r="AB12" s="248">
        <v>64.908540000000002</v>
      </c>
    </row>
    <row r="13" spans="2:28" x14ac:dyDescent="0.2">
      <c r="B13" s="252">
        <v>1.7</v>
      </c>
      <c r="C13" s="257">
        <v>19.893419999999999</v>
      </c>
      <c r="D13" s="247">
        <v>21.321000000000002</v>
      </c>
      <c r="E13" s="247">
        <v>22.739310000000003</v>
      </c>
      <c r="F13" s="247">
        <v>25.130970000000001</v>
      </c>
      <c r="G13" s="247">
        <v>27.096210000000003</v>
      </c>
      <c r="H13" s="247">
        <v>28.023210000000002</v>
      </c>
      <c r="I13" s="247">
        <v>29.4786</v>
      </c>
      <c r="J13" s="247">
        <v>30.924720000000001</v>
      </c>
      <c r="K13" s="247">
        <v>32.852879999999999</v>
      </c>
      <c r="L13" s="247">
        <v>34.30827</v>
      </c>
      <c r="M13" s="247">
        <v>36.449640000000002</v>
      </c>
      <c r="N13" s="247">
        <v>37.932840000000006</v>
      </c>
      <c r="O13" s="247">
        <v>38.655900000000003</v>
      </c>
      <c r="P13" s="247">
        <v>39.796109999999999</v>
      </c>
      <c r="Q13" s="247">
        <v>47.369700000000002</v>
      </c>
      <c r="R13" s="247">
        <v>49.270050000000005</v>
      </c>
      <c r="S13" s="247">
        <v>50.688360000000003</v>
      </c>
      <c r="T13" s="247">
        <v>52.106670000000001</v>
      </c>
      <c r="U13" s="247">
        <v>54.007019999999997</v>
      </c>
      <c r="V13" s="247">
        <v>55.434600000000003</v>
      </c>
      <c r="W13" s="247">
        <v>56.843640000000001</v>
      </c>
      <c r="X13" s="247">
        <v>58.743990000000004</v>
      </c>
      <c r="Y13" s="247">
        <v>60.162300000000002</v>
      </c>
      <c r="Z13" s="247">
        <v>62.062650000000005</v>
      </c>
      <c r="AA13" s="247">
        <v>63.48096000000001</v>
      </c>
      <c r="AB13" s="248">
        <v>64.908540000000002</v>
      </c>
    </row>
    <row r="14" spans="2:28" x14ac:dyDescent="0.2">
      <c r="B14" s="252">
        <v>1.9</v>
      </c>
      <c r="C14" s="257">
        <v>20.37546</v>
      </c>
      <c r="D14" s="247">
        <v>21.793770000000002</v>
      </c>
      <c r="E14" s="247">
        <v>23.684850000000001</v>
      </c>
      <c r="F14" s="247">
        <v>26.113590000000002</v>
      </c>
      <c r="G14" s="247">
        <v>27.902700000000003</v>
      </c>
      <c r="H14" s="247">
        <v>29.079990000000002</v>
      </c>
      <c r="I14" s="247">
        <v>30.442680000000006</v>
      </c>
      <c r="J14" s="247">
        <v>32.509890000000006</v>
      </c>
      <c r="K14" s="247">
        <v>33.334920000000004</v>
      </c>
      <c r="L14" s="247">
        <v>35.476290000000006</v>
      </c>
      <c r="M14" s="247">
        <v>37.450800000000001</v>
      </c>
      <c r="N14" s="247">
        <v>38.173859999999998</v>
      </c>
      <c r="O14" s="247">
        <v>39.619980000000005</v>
      </c>
      <c r="P14" s="247">
        <v>40.268879999999996</v>
      </c>
      <c r="Q14" s="247">
        <v>48.324510000000004</v>
      </c>
      <c r="R14" s="247">
        <v>49.752090000000003</v>
      </c>
      <c r="S14" s="247">
        <v>51.633900000000004</v>
      </c>
      <c r="T14" s="247">
        <v>53.052210000000002</v>
      </c>
      <c r="U14" s="247">
        <v>54.479790000000001</v>
      </c>
      <c r="V14" s="247">
        <v>55.898099999999999</v>
      </c>
      <c r="W14" s="247">
        <v>57.789180000000002</v>
      </c>
      <c r="X14" s="247">
        <v>59.216760000000008</v>
      </c>
      <c r="Y14" s="247">
        <v>60.635069999999999</v>
      </c>
      <c r="Z14" s="247">
        <v>62.062650000000005</v>
      </c>
      <c r="AA14" s="247">
        <v>63.953729999999993</v>
      </c>
      <c r="AB14" s="248">
        <v>65.372039999999998</v>
      </c>
    </row>
    <row r="15" spans="2:28" x14ac:dyDescent="0.2">
      <c r="B15" s="252">
        <v>2.1</v>
      </c>
      <c r="C15" s="257">
        <v>23.221350000000001</v>
      </c>
      <c r="D15" s="247">
        <v>25.11243</v>
      </c>
      <c r="E15" s="247">
        <v>27.003509999999999</v>
      </c>
      <c r="F15" s="247">
        <v>29.4786</v>
      </c>
      <c r="G15" s="247">
        <v>31.416030000000003</v>
      </c>
      <c r="H15" s="247">
        <v>32.852879999999999</v>
      </c>
      <c r="I15" s="247">
        <v>35.476290000000006</v>
      </c>
      <c r="J15" s="247">
        <v>37.450800000000001</v>
      </c>
      <c r="K15" s="247">
        <v>38.655900000000003</v>
      </c>
      <c r="L15" s="247">
        <v>40.593330000000002</v>
      </c>
      <c r="M15" s="247">
        <v>42.52149</v>
      </c>
      <c r="N15" s="247">
        <v>44.449650000000005</v>
      </c>
      <c r="O15" s="247">
        <v>46.387080000000005</v>
      </c>
      <c r="P15" s="247">
        <v>47.369700000000002</v>
      </c>
      <c r="Q15" s="247">
        <v>48.788010000000007</v>
      </c>
      <c r="R15" s="247">
        <v>50.688360000000003</v>
      </c>
      <c r="S15" s="247">
        <v>52.106670000000001</v>
      </c>
      <c r="T15" s="247">
        <v>54.007019999999997</v>
      </c>
      <c r="U15" s="247">
        <v>55.434600000000003</v>
      </c>
      <c r="V15" s="247">
        <v>56.843640000000001</v>
      </c>
      <c r="W15" s="247">
        <v>58.27122</v>
      </c>
      <c r="X15" s="247">
        <v>59.689530000000005</v>
      </c>
      <c r="Y15" s="247">
        <v>61.117110000000011</v>
      </c>
      <c r="Z15" s="247">
        <v>62.535420000000002</v>
      </c>
      <c r="AA15" s="247">
        <v>63.953729999999993</v>
      </c>
      <c r="AB15" s="248">
        <v>65.85408000000001</v>
      </c>
    </row>
    <row r="16" spans="2:28" x14ac:dyDescent="0.2">
      <c r="B16" s="252">
        <v>2.2999999999999998</v>
      </c>
      <c r="C16" s="257">
        <v>23.684850000000001</v>
      </c>
      <c r="D16" s="247">
        <v>25.57593</v>
      </c>
      <c r="E16" s="247">
        <v>27.476280000000003</v>
      </c>
      <c r="F16" s="247">
        <v>29.960640000000001</v>
      </c>
      <c r="G16" s="247">
        <v>31.888800000000003</v>
      </c>
      <c r="H16" s="247">
        <v>33.835500000000003</v>
      </c>
      <c r="I16" s="247">
        <v>35.754390000000001</v>
      </c>
      <c r="J16" s="247">
        <v>37.69182</v>
      </c>
      <c r="K16" s="247">
        <v>40.39866</v>
      </c>
      <c r="L16" s="247">
        <v>41.557410000000004</v>
      </c>
      <c r="M16" s="247">
        <v>43.485570000000003</v>
      </c>
      <c r="N16" s="247">
        <v>45.423000000000002</v>
      </c>
      <c r="O16" s="247">
        <v>46.869120000000009</v>
      </c>
      <c r="P16" s="247">
        <v>47.851739999999999</v>
      </c>
      <c r="Q16" s="247">
        <v>49.752090000000003</v>
      </c>
      <c r="R16" s="247">
        <v>51.633900000000004</v>
      </c>
      <c r="S16" s="247">
        <v>53.052210000000002</v>
      </c>
      <c r="T16" s="247">
        <v>54.479790000000001</v>
      </c>
      <c r="U16" s="247">
        <v>55.898099999999999</v>
      </c>
      <c r="V16" s="247">
        <v>57.325680000000006</v>
      </c>
      <c r="W16" s="247">
        <v>58.743990000000004</v>
      </c>
      <c r="X16" s="247">
        <v>60.162300000000002</v>
      </c>
      <c r="Y16" s="247">
        <v>61.580610000000007</v>
      </c>
      <c r="Z16" s="247">
        <v>63.008190000000006</v>
      </c>
      <c r="AA16" s="247">
        <v>64.426500000000004</v>
      </c>
      <c r="AB16" s="248">
        <v>65.85408000000001</v>
      </c>
    </row>
    <row r="17" spans="2:28" x14ac:dyDescent="0.2">
      <c r="B17" s="252">
        <v>2.5</v>
      </c>
      <c r="C17" s="257">
        <v>24.639660000000003</v>
      </c>
      <c r="D17" s="247">
        <v>26.530740000000005</v>
      </c>
      <c r="E17" s="247">
        <v>28.42182</v>
      </c>
      <c r="F17" s="247">
        <v>30.924720000000001</v>
      </c>
      <c r="G17" s="247">
        <v>32.852879999999999</v>
      </c>
      <c r="H17" s="247">
        <v>34.790310000000005</v>
      </c>
      <c r="I17" s="247">
        <v>36.727740000000004</v>
      </c>
      <c r="J17" s="247">
        <v>38.655900000000003</v>
      </c>
      <c r="K17" s="247">
        <v>40.102019999999996</v>
      </c>
      <c r="L17" s="247">
        <v>42.039450000000009</v>
      </c>
      <c r="M17" s="247">
        <v>44.848260000000003</v>
      </c>
      <c r="N17" s="247">
        <v>45.905040000000007</v>
      </c>
      <c r="O17" s="247">
        <v>47.842469999999999</v>
      </c>
      <c r="P17" s="247">
        <v>48.788010000000007</v>
      </c>
      <c r="Q17" s="247">
        <v>50.688360000000003</v>
      </c>
      <c r="R17" s="247">
        <v>52.588709999999999</v>
      </c>
      <c r="S17" s="247">
        <v>54.007019999999997</v>
      </c>
      <c r="T17" s="247">
        <v>55.434600000000003</v>
      </c>
      <c r="U17" s="247">
        <v>56.843640000000001</v>
      </c>
      <c r="V17" s="247">
        <v>58.27122</v>
      </c>
      <c r="W17" s="247">
        <v>59.216760000000008</v>
      </c>
      <c r="X17" s="247">
        <v>60.635069999999999</v>
      </c>
      <c r="Y17" s="247">
        <v>62.062650000000005</v>
      </c>
      <c r="Z17" s="247">
        <v>63.48096000000001</v>
      </c>
      <c r="AA17" s="247">
        <v>64.908540000000002</v>
      </c>
      <c r="AB17" s="248">
        <v>66.326849999999993</v>
      </c>
    </row>
    <row r="18" spans="2:28" x14ac:dyDescent="0.2">
      <c r="B18" s="252">
        <v>2.7</v>
      </c>
      <c r="C18" s="257">
        <v>25.11243</v>
      </c>
      <c r="D18" s="247">
        <v>27.003509999999999</v>
      </c>
      <c r="E18" s="247">
        <v>28.903860000000002</v>
      </c>
      <c r="F18" s="247">
        <v>31.416030000000003</v>
      </c>
      <c r="G18" s="247">
        <v>33.334920000000004</v>
      </c>
      <c r="H18" s="247">
        <v>35.281620000000004</v>
      </c>
      <c r="I18" s="247">
        <v>37.200510000000008</v>
      </c>
      <c r="J18" s="247">
        <v>39.147210000000001</v>
      </c>
      <c r="K18" s="247">
        <v>41.08464</v>
      </c>
      <c r="L18" s="247">
        <v>43.012799999999999</v>
      </c>
      <c r="M18" s="247">
        <v>44.940959999999997</v>
      </c>
      <c r="N18" s="247">
        <v>46.869120000000009</v>
      </c>
      <c r="O18" s="247">
        <v>48.806550000000001</v>
      </c>
      <c r="P18" s="247">
        <v>49.752090000000003</v>
      </c>
      <c r="Q18" s="247">
        <v>51.633900000000004</v>
      </c>
      <c r="R18" s="247">
        <v>53.53425</v>
      </c>
      <c r="S18" s="247">
        <v>54.952560000000005</v>
      </c>
      <c r="T18" s="247">
        <v>55.898099999999999</v>
      </c>
      <c r="U18" s="247">
        <v>57.325680000000006</v>
      </c>
      <c r="V18" s="247">
        <v>58.743990000000004</v>
      </c>
      <c r="W18" s="247">
        <v>60.162300000000002</v>
      </c>
      <c r="X18" s="247">
        <v>61.117110000000011</v>
      </c>
      <c r="Y18" s="247">
        <v>62.535420000000002</v>
      </c>
      <c r="Z18" s="247">
        <v>63.953729999999993</v>
      </c>
      <c r="AA18" s="247">
        <v>64.908540000000002</v>
      </c>
      <c r="AB18" s="248">
        <v>66.326849999999993</v>
      </c>
    </row>
    <row r="19" spans="2:28" x14ac:dyDescent="0.2">
      <c r="B19" s="252">
        <v>2.9</v>
      </c>
      <c r="C19" s="257">
        <v>26.057970000000001</v>
      </c>
      <c r="D19" s="247">
        <v>27.958320000000004</v>
      </c>
      <c r="E19" s="247">
        <v>29.840130000000002</v>
      </c>
      <c r="F19" s="247">
        <v>32.380110000000002</v>
      </c>
      <c r="G19" s="247">
        <v>34.30827</v>
      </c>
      <c r="H19" s="247">
        <v>36.245700000000006</v>
      </c>
      <c r="I19" s="247">
        <v>38.173859999999998</v>
      </c>
      <c r="J19" s="247">
        <v>40.102019999999996</v>
      </c>
      <c r="K19" s="247">
        <v>42.039450000000009</v>
      </c>
      <c r="L19" s="247">
        <v>43.976880000000001</v>
      </c>
      <c r="M19" s="247">
        <v>45.905040000000007</v>
      </c>
      <c r="N19" s="247">
        <v>47.842469999999999</v>
      </c>
      <c r="O19" s="247">
        <v>49.770629999999997</v>
      </c>
      <c r="P19" s="247">
        <v>50.688360000000003</v>
      </c>
      <c r="Q19" s="247">
        <v>52.588709999999999</v>
      </c>
      <c r="R19" s="247">
        <v>54.479790000000001</v>
      </c>
      <c r="S19" s="247">
        <v>55.898099999999999</v>
      </c>
      <c r="T19" s="247">
        <v>56.843640000000001</v>
      </c>
      <c r="U19" s="247">
        <v>58.27122</v>
      </c>
      <c r="V19" s="247">
        <v>59.216760000000008</v>
      </c>
      <c r="W19" s="247">
        <v>60.635069999999999</v>
      </c>
      <c r="X19" s="247">
        <v>61.580610000000007</v>
      </c>
      <c r="Y19" s="247">
        <v>63.008190000000006</v>
      </c>
      <c r="Z19" s="247">
        <v>64.426500000000004</v>
      </c>
      <c r="AA19" s="247">
        <v>65.372039999999998</v>
      </c>
      <c r="AB19" s="248">
        <v>66.790350000000004</v>
      </c>
    </row>
    <row r="20" spans="2:28" ht="13.5" thickBot="1" x14ac:dyDescent="0.25">
      <c r="B20" s="253">
        <v>3</v>
      </c>
      <c r="C20" s="258">
        <v>26.530740000000005</v>
      </c>
      <c r="D20" s="249">
        <v>28.42182</v>
      </c>
      <c r="E20" s="249">
        <v>30.32217</v>
      </c>
      <c r="F20" s="249">
        <v>32.852879999999999</v>
      </c>
      <c r="G20" s="249">
        <v>34.790310000000005</v>
      </c>
      <c r="H20" s="249">
        <v>36.727740000000004</v>
      </c>
      <c r="I20" s="249">
        <v>38.655900000000003</v>
      </c>
      <c r="J20" s="249">
        <v>40.593330000000002</v>
      </c>
      <c r="K20" s="249">
        <v>42.52149</v>
      </c>
      <c r="L20" s="249">
        <v>44.940959999999997</v>
      </c>
      <c r="M20" s="249">
        <v>46.869120000000009</v>
      </c>
      <c r="N20" s="249">
        <v>48.806550000000001</v>
      </c>
      <c r="O20" s="249">
        <v>50.743980000000008</v>
      </c>
      <c r="P20" s="249">
        <v>51.633900000000004</v>
      </c>
      <c r="Q20" s="249">
        <v>53.53425</v>
      </c>
      <c r="R20" s="249">
        <v>55.434600000000003</v>
      </c>
      <c r="S20" s="249">
        <v>56.370870000000011</v>
      </c>
      <c r="T20" s="249">
        <v>57.789180000000002</v>
      </c>
      <c r="U20" s="249">
        <v>58.743990000000004</v>
      </c>
      <c r="V20" s="249">
        <v>60.162300000000002</v>
      </c>
      <c r="W20" s="249">
        <v>61.117110000000011</v>
      </c>
      <c r="X20" s="249">
        <v>62.062650000000005</v>
      </c>
      <c r="Y20" s="249">
        <v>63.48096000000001</v>
      </c>
      <c r="Z20" s="249">
        <v>64.426500000000004</v>
      </c>
      <c r="AA20" s="249">
        <v>65.85408000000001</v>
      </c>
      <c r="AB20" s="250">
        <v>66.790350000000004</v>
      </c>
    </row>
    <row r="21" spans="2:28" ht="13.5" thickBot="1" x14ac:dyDescent="0.25"/>
    <row r="22" spans="2:28" ht="13.5" thickBot="1" x14ac:dyDescent="0.25">
      <c r="B22" s="563" t="s">
        <v>206</v>
      </c>
      <c r="C22" s="589"/>
      <c r="D22" s="589"/>
      <c r="E22" s="589"/>
      <c r="F22" s="589"/>
      <c r="G22" s="589"/>
      <c r="H22" s="589"/>
      <c r="I22" s="589"/>
      <c r="J22" s="589"/>
      <c r="K22" s="589"/>
      <c r="L22" s="589"/>
      <c r="M22" s="589"/>
      <c r="N22" s="589"/>
      <c r="O22" s="589"/>
      <c r="P22" s="589"/>
      <c r="Q22" s="589"/>
      <c r="R22" s="589"/>
      <c r="S22" s="589"/>
      <c r="T22" s="589"/>
      <c r="U22" s="589"/>
      <c r="V22" s="589"/>
      <c r="W22" s="589"/>
      <c r="X22" s="589"/>
      <c r="Y22" s="589"/>
      <c r="Z22" s="589"/>
      <c r="AA22" s="589"/>
      <c r="AB22" s="590"/>
    </row>
    <row r="23" spans="2:28" ht="16.5" thickBot="1" x14ac:dyDescent="0.3">
      <c r="B23" s="246"/>
      <c r="C23" s="241">
        <v>0.5</v>
      </c>
      <c r="D23" s="241">
        <v>0.6</v>
      </c>
      <c r="E23" s="241">
        <v>0.7</v>
      </c>
      <c r="F23" s="241">
        <v>0.8</v>
      </c>
      <c r="G23" s="241">
        <v>0.9</v>
      </c>
      <c r="H23" s="241">
        <v>1</v>
      </c>
      <c r="I23" s="241">
        <v>1.1000000000000001</v>
      </c>
      <c r="J23" s="241">
        <v>1.2</v>
      </c>
      <c r="K23" s="241">
        <v>1.3</v>
      </c>
      <c r="L23" s="241">
        <v>1.4</v>
      </c>
      <c r="M23" s="241">
        <v>1.5</v>
      </c>
      <c r="N23" s="241">
        <v>1.6</v>
      </c>
      <c r="O23" s="241">
        <v>1.7</v>
      </c>
      <c r="P23" s="241">
        <v>1.8</v>
      </c>
      <c r="Q23" s="241">
        <v>1.9</v>
      </c>
      <c r="R23" s="241">
        <v>2</v>
      </c>
      <c r="S23" s="241">
        <v>2.1</v>
      </c>
      <c r="T23" s="241">
        <v>2.2000000000000002</v>
      </c>
      <c r="U23" s="241">
        <v>2.2999999999999998</v>
      </c>
      <c r="V23" s="241">
        <v>2.4</v>
      </c>
      <c r="W23" s="241">
        <v>2.5</v>
      </c>
      <c r="X23" s="241">
        <v>2.6</v>
      </c>
      <c r="Y23" s="241">
        <v>2.7</v>
      </c>
      <c r="Z23" s="241">
        <v>2.8</v>
      </c>
      <c r="AA23" s="241">
        <v>2.9</v>
      </c>
      <c r="AB23" s="242">
        <v>3</v>
      </c>
    </row>
    <row r="24" spans="2:28" x14ac:dyDescent="0.2">
      <c r="B24" s="243">
        <v>1.1000000000000001</v>
      </c>
      <c r="C24" s="263">
        <v>20.002600000000001</v>
      </c>
      <c r="D24" s="264">
        <v>21.588800000000003</v>
      </c>
      <c r="E24" s="264">
        <v>23.1647</v>
      </c>
      <c r="F24" s="264">
        <v>24.740600000000001</v>
      </c>
      <c r="G24" s="264">
        <v>26.316500000000001</v>
      </c>
      <c r="H24" s="264">
        <v>27.902699999999999</v>
      </c>
      <c r="I24" s="264">
        <v>29.4786</v>
      </c>
      <c r="J24" s="264">
        <v>31.064800000000002</v>
      </c>
      <c r="K24" s="264">
        <v>33.155699999999996</v>
      </c>
      <c r="L24" s="264">
        <v>34.7316</v>
      </c>
      <c r="M24" s="264">
        <v>36.317799999999998</v>
      </c>
      <c r="N24" s="264">
        <v>37.893700000000003</v>
      </c>
      <c r="O24" s="264">
        <v>39.479900000000001</v>
      </c>
      <c r="P24" s="264">
        <v>41.055799999999998</v>
      </c>
      <c r="Q24" s="264">
        <v>49.4709</v>
      </c>
      <c r="R24" s="264">
        <v>51.5824</v>
      </c>
      <c r="S24" s="264">
        <v>53.693900000000006</v>
      </c>
      <c r="T24" s="264">
        <v>55.280100000000004</v>
      </c>
      <c r="U24" s="264">
        <v>57.371000000000002</v>
      </c>
      <c r="V24" s="264">
        <v>59.482500000000002</v>
      </c>
      <c r="W24" s="264">
        <v>61.594000000000001</v>
      </c>
      <c r="X24" s="264">
        <v>63.695200000000007</v>
      </c>
      <c r="Y24" s="264">
        <v>65.271100000000004</v>
      </c>
      <c r="Z24" s="264">
        <v>67.372299999999996</v>
      </c>
      <c r="AA24" s="264">
        <v>69.483800000000002</v>
      </c>
      <c r="AB24" s="265">
        <v>71.584999999999994</v>
      </c>
    </row>
    <row r="25" spans="2:28" x14ac:dyDescent="0.2">
      <c r="B25" s="244">
        <v>1.3</v>
      </c>
      <c r="C25" s="266">
        <v>20.538200000000003</v>
      </c>
      <c r="D25" s="262">
        <v>22.103800000000003</v>
      </c>
      <c r="E25" s="262">
        <v>23.69</v>
      </c>
      <c r="F25" s="262">
        <v>25.265900000000002</v>
      </c>
      <c r="G25" s="262">
        <v>27.377399999999998</v>
      </c>
      <c r="H25" s="262">
        <v>28.953299999999999</v>
      </c>
      <c r="I25" s="262">
        <v>30.529200000000003</v>
      </c>
      <c r="J25" s="262">
        <v>32.115400000000001</v>
      </c>
      <c r="K25" s="262">
        <v>33.691299999999998</v>
      </c>
      <c r="L25" s="262">
        <v>35.277500000000003</v>
      </c>
      <c r="M25" s="262">
        <v>36.853400000000001</v>
      </c>
      <c r="N25" s="262">
        <v>38.944300000000005</v>
      </c>
      <c r="O25" s="262">
        <v>40.530500000000004</v>
      </c>
      <c r="P25" s="262">
        <v>42.106400000000001</v>
      </c>
      <c r="Q25" s="262">
        <v>50.531800000000004</v>
      </c>
      <c r="R25" s="262">
        <v>52.633000000000003</v>
      </c>
      <c r="S25" s="262">
        <v>54.208900000000007</v>
      </c>
      <c r="T25" s="262">
        <v>56.320399999999999</v>
      </c>
      <c r="U25" s="262">
        <v>58.431899999999999</v>
      </c>
      <c r="V25" s="262">
        <v>60.007799999999996</v>
      </c>
      <c r="W25" s="262">
        <v>62.109000000000002</v>
      </c>
      <c r="X25" s="262">
        <v>64.2102</v>
      </c>
      <c r="Y25" s="262">
        <v>65.796400000000006</v>
      </c>
      <c r="Z25" s="262">
        <v>67.907900000000012</v>
      </c>
      <c r="AA25" s="262">
        <v>70.009100000000004</v>
      </c>
      <c r="AB25" s="267">
        <v>71.584999999999994</v>
      </c>
    </row>
    <row r="26" spans="2:28" x14ac:dyDescent="0.2">
      <c r="B26" s="243">
        <v>1.5</v>
      </c>
      <c r="C26" s="266">
        <v>21.0532</v>
      </c>
      <c r="D26" s="262">
        <v>23.1647</v>
      </c>
      <c r="E26" s="262">
        <v>24.740600000000001</v>
      </c>
      <c r="F26" s="262">
        <v>26.841799999999999</v>
      </c>
      <c r="G26" s="262">
        <v>28.4589</v>
      </c>
      <c r="H26" s="262">
        <v>30.076000000000001</v>
      </c>
      <c r="I26" s="262">
        <v>31.682800000000004</v>
      </c>
      <c r="J26" s="262">
        <v>33.825200000000002</v>
      </c>
      <c r="K26" s="262">
        <v>35.432000000000002</v>
      </c>
      <c r="L26" s="262">
        <v>37.038800000000002</v>
      </c>
      <c r="M26" s="262">
        <v>38.655900000000003</v>
      </c>
      <c r="N26" s="262">
        <v>40.273000000000003</v>
      </c>
      <c r="O26" s="262">
        <v>42.415399999999998</v>
      </c>
      <c r="P26" s="262">
        <v>43.156999999999996</v>
      </c>
      <c r="Q26" s="262">
        <v>51.5824</v>
      </c>
      <c r="R26" s="262">
        <v>53.693900000000006</v>
      </c>
      <c r="S26" s="262">
        <v>55.280100000000004</v>
      </c>
      <c r="T26" s="262">
        <v>57.371000000000002</v>
      </c>
      <c r="U26" s="262">
        <v>58.946899999999999</v>
      </c>
      <c r="V26" s="262">
        <v>61.058400000000006</v>
      </c>
      <c r="W26" s="262">
        <v>62.634300000000003</v>
      </c>
      <c r="X26" s="262">
        <v>64.745800000000003</v>
      </c>
      <c r="Y26" s="262">
        <v>66.321700000000007</v>
      </c>
      <c r="Z26" s="262">
        <v>68.422900000000013</v>
      </c>
      <c r="AA26" s="262">
        <v>70.009100000000004</v>
      </c>
      <c r="AB26" s="267">
        <v>72.120599999999996</v>
      </c>
    </row>
    <row r="27" spans="2:28" x14ac:dyDescent="0.2">
      <c r="B27" s="244">
        <v>1.7</v>
      </c>
      <c r="C27" s="266">
        <v>22.103800000000003</v>
      </c>
      <c r="D27" s="262">
        <v>23.69</v>
      </c>
      <c r="E27" s="262">
        <v>25.265900000000002</v>
      </c>
      <c r="F27" s="262">
        <v>27.923300000000001</v>
      </c>
      <c r="G27" s="262">
        <v>30.1069</v>
      </c>
      <c r="H27" s="262">
        <v>31.136900000000001</v>
      </c>
      <c r="I27" s="262">
        <v>32.754000000000005</v>
      </c>
      <c r="J27" s="262">
        <v>34.360799999999998</v>
      </c>
      <c r="K27" s="262">
        <v>36.5032</v>
      </c>
      <c r="L27" s="262">
        <v>38.1203</v>
      </c>
      <c r="M27" s="262">
        <v>40.499600000000001</v>
      </c>
      <c r="N27" s="262">
        <v>42.147600000000004</v>
      </c>
      <c r="O27" s="262">
        <v>42.951000000000001</v>
      </c>
      <c r="P27" s="262">
        <v>44.2179</v>
      </c>
      <c r="Q27" s="262">
        <v>52.633000000000003</v>
      </c>
      <c r="R27" s="262">
        <v>54.744500000000002</v>
      </c>
      <c r="S27" s="262">
        <v>56.320399999999999</v>
      </c>
      <c r="T27" s="262">
        <v>57.896300000000004</v>
      </c>
      <c r="U27" s="262">
        <v>60.007799999999996</v>
      </c>
      <c r="V27" s="262">
        <v>61.594000000000001</v>
      </c>
      <c r="W27" s="262">
        <v>63.159600000000005</v>
      </c>
      <c r="X27" s="262">
        <v>65.271100000000004</v>
      </c>
      <c r="Y27" s="262">
        <v>66.847000000000008</v>
      </c>
      <c r="Z27" s="262">
        <v>68.958500000000001</v>
      </c>
      <c r="AA27" s="262">
        <v>70.534400000000005</v>
      </c>
      <c r="AB27" s="267">
        <v>72.120599999999996</v>
      </c>
    </row>
    <row r="28" spans="2:28" x14ac:dyDescent="0.2">
      <c r="B28" s="243">
        <v>1.9</v>
      </c>
      <c r="C28" s="266">
        <v>22.639400000000002</v>
      </c>
      <c r="D28" s="262">
        <v>24.215300000000003</v>
      </c>
      <c r="E28" s="262">
        <v>26.316500000000001</v>
      </c>
      <c r="F28" s="262">
        <v>29.015100000000004</v>
      </c>
      <c r="G28" s="262">
        <v>31.003000000000004</v>
      </c>
      <c r="H28" s="262">
        <v>32.311100000000003</v>
      </c>
      <c r="I28" s="262">
        <v>33.825200000000002</v>
      </c>
      <c r="J28" s="262">
        <v>36.122100000000003</v>
      </c>
      <c r="K28" s="262">
        <v>37.038800000000002</v>
      </c>
      <c r="L28" s="262">
        <v>39.418100000000003</v>
      </c>
      <c r="M28" s="262">
        <v>41.612000000000002</v>
      </c>
      <c r="N28" s="262">
        <v>42.415399999999998</v>
      </c>
      <c r="O28" s="262">
        <v>44.022200000000005</v>
      </c>
      <c r="P28" s="262">
        <v>44.743200000000002</v>
      </c>
      <c r="Q28" s="262">
        <v>53.693900000000006</v>
      </c>
      <c r="R28" s="262">
        <v>55.280100000000004</v>
      </c>
      <c r="S28" s="262">
        <v>57.371000000000002</v>
      </c>
      <c r="T28" s="262">
        <v>58.946899999999999</v>
      </c>
      <c r="U28" s="262">
        <v>60.533100000000005</v>
      </c>
      <c r="V28" s="262">
        <v>62.109000000000002</v>
      </c>
      <c r="W28" s="262">
        <v>64.2102</v>
      </c>
      <c r="X28" s="262">
        <v>65.796400000000006</v>
      </c>
      <c r="Y28" s="262">
        <v>67.372299999999996</v>
      </c>
      <c r="Z28" s="262">
        <v>68.958500000000001</v>
      </c>
      <c r="AA28" s="262">
        <v>71.059699999999992</v>
      </c>
      <c r="AB28" s="267">
        <v>72.635599999999997</v>
      </c>
    </row>
    <row r="29" spans="2:28" x14ac:dyDescent="0.2">
      <c r="B29" s="244">
        <v>2.1</v>
      </c>
      <c r="C29" s="266">
        <v>25.801500000000001</v>
      </c>
      <c r="D29" s="262">
        <v>27.902699999999999</v>
      </c>
      <c r="E29" s="262">
        <v>30.003899999999998</v>
      </c>
      <c r="F29" s="262">
        <v>32.754000000000005</v>
      </c>
      <c r="G29" s="262">
        <v>34.906700000000001</v>
      </c>
      <c r="H29" s="262">
        <v>36.5032</v>
      </c>
      <c r="I29" s="262">
        <v>39.418100000000003</v>
      </c>
      <c r="J29" s="262">
        <v>41.612000000000002</v>
      </c>
      <c r="K29" s="262">
        <v>42.951000000000001</v>
      </c>
      <c r="L29" s="262">
        <v>45.103700000000003</v>
      </c>
      <c r="M29" s="262">
        <v>47.246099999999998</v>
      </c>
      <c r="N29" s="262">
        <v>49.388500000000008</v>
      </c>
      <c r="O29" s="262">
        <v>51.541200000000003</v>
      </c>
      <c r="P29" s="262">
        <v>52.633000000000003</v>
      </c>
      <c r="Q29" s="262">
        <v>54.208900000000007</v>
      </c>
      <c r="R29" s="262">
        <v>56.320399999999999</v>
      </c>
      <c r="S29" s="262">
        <v>57.896300000000004</v>
      </c>
      <c r="T29" s="262">
        <v>60.007799999999996</v>
      </c>
      <c r="U29" s="262">
        <v>61.594000000000001</v>
      </c>
      <c r="V29" s="262">
        <v>63.159600000000005</v>
      </c>
      <c r="W29" s="262">
        <v>64.745800000000003</v>
      </c>
      <c r="X29" s="262">
        <v>66.321700000000007</v>
      </c>
      <c r="Y29" s="262">
        <v>67.907900000000012</v>
      </c>
      <c r="Z29" s="262">
        <v>69.483800000000002</v>
      </c>
      <c r="AA29" s="262">
        <v>71.059699999999992</v>
      </c>
      <c r="AB29" s="267">
        <v>73.171200000000013</v>
      </c>
    </row>
    <row r="30" spans="2:28" x14ac:dyDescent="0.2">
      <c r="B30" s="243">
        <v>2.2999999999999998</v>
      </c>
      <c r="C30" s="266">
        <v>26.316500000000001</v>
      </c>
      <c r="D30" s="262">
        <v>28.4177</v>
      </c>
      <c r="E30" s="262">
        <v>30.529200000000003</v>
      </c>
      <c r="F30" s="262">
        <v>33.2896</v>
      </c>
      <c r="G30" s="262">
        <v>35.432000000000002</v>
      </c>
      <c r="H30" s="262">
        <v>37.594999999999999</v>
      </c>
      <c r="I30" s="262">
        <v>39.7271</v>
      </c>
      <c r="J30" s="262">
        <v>41.879799999999996</v>
      </c>
      <c r="K30" s="262">
        <v>44.8874</v>
      </c>
      <c r="L30" s="262">
        <v>46.174900000000001</v>
      </c>
      <c r="M30" s="262">
        <v>48.317299999999996</v>
      </c>
      <c r="N30" s="262">
        <v>50.47</v>
      </c>
      <c r="O30" s="262">
        <v>52.076800000000006</v>
      </c>
      <c r="P30" s="262">
        <v>53.168599999999998</v>
      </c>
      <c r="Q30" s="262">
        <v>55.280100000000004</v>
      </c>
      <c r="R30" s="262">
        <v>57.371000000000002</v>
      </c>
      <c r="S30" s="262">
        <v>58.946899999999999</v>
      </c>
      <c r="T30" s="262">
        <v>60.533100000000005</v>
      </c>
      <c r="U30" s="262">
        <v>62.109000000000002</v>
      </c>
      <c r="V30" s="262">
        <v>63.695200000000007</v>
      </c>
      <c r="W30" s="262">
        <v>65.271100000000004</v>
      </c>
      <c r="X30" s="262">
        <v>66.847000000000008</v>
      </c>
      <c r="Y30" s="262">
        <v>68.422900000000013</v>
      </c>
      <c r="Z30" s="262">
        <v>70.009100000000004</v>
      </c>
      <c r="AA30" s="262">
        <v>71.584999999999994</v>
      </c>
      <c r="AB30" s="267">
        <v>73.171200000000013</v>
      </c>
    </row>
    <row r="31" spans="2:28" x14ac:dyDescent="0.2">
      <c r="B31" s="244">
        <v>2.5</v>
      </c>
      <c r="C31" s="266">
        <v>27.377399999999998</v>
      </c>
      <c r="D31" s="262">
        <v>29.4786</v>
      </c>
      <c r="E31" s="262">
        <v>31.579800000000002</v>
      </c>
      <c r="F31" s="262">
        <v>34.360799999999998</v>
      </c>
      <c r="G31" s="262">
        <v>36.5032</v>
      </c>
      <c r="H31" s="262">
        <v>38.655900000000003</v>
      </c>
      <c r="I31" s="262">
        <v>40.808599999999998</v>
      </c>
      <c r="J31" s="262">
        <v>42.951000000000001</v>
      </c>
      <c r="K31" s="262">
        <v>44.5578</v>
      </c>
      <c r="L31" s="262">
        <v>46.710500000000003</v>
      </c>
      <c r="M31" s="262">
        <v>49.831400000000002</v>
      </c>
      <c r="N31" s="262">
        <v>51.005600000000001</v>
      </c>
      <c r="O31" s="262">
        <v>53.158300000000004</v>
      </c>
      <c r="P31" s="262">
        <v>54.208900000000007</v>
      </c>
      <c r="Q31" s="262">
        <v>56.320399999999999</v>
      </c>
      <c r="R31" s="262">
        <v>58.431899999999999</v>
      </c>
      <c r="S31" s="262">
        <v>60.007799999999996</v>
      </c>
      <c r="T31" s="262">
        <v>61.594000000000001</v>
      </c>
      <c r="U31" s="262">
        <v>63.159600000000005</v>
      </c>
      <c r="V31" s="262">
        <v>64.745800000000003</v>
      </c>
      <c r="W31" s="262">
        <v>65.796400000000006</v>
      </c>
      <c r="X31" s="262">
        <v>67.372299999999996</v>
      </c>
      <c r="Y31" s="262">
        <v>68.958500000000001</v>
      </c>
      <c r="Z31" s="262">
        <v>70.534400000000005</v>
      </c>
      <c r="AA31" s="262">
        <v>72.120599999999996</v>
      </c>
      <c r="AB31" s="267">
        <v>73.6965</v>
      </c>
    </row>
    <row r="32" spans="2:28" x14ac:dyDescent="0.2">
      <c r="B32" s="243">
        <v>2.7</v>
      </c>
      <c r="C32" s="266">
        <v>27.902699999999999</v>
      </c>
      <c r="D32" s="262">
        <v>30.003899999999998</v>
      </c>
      <c r="E32" s="262">
        <v>32.115400000000001</v>
      </c>
      <c r="F32" s="262">
        <v>34.906700000000001</v>
      </c>
      <c r="G32" s="262">
        <v>37.038800000000002</v>
      </c>
      <c r="H32" s="262">
        <v>39.201800000000006</v>
      </c>
      <c r="I32" s="262">
        <v>41.333900000000007</v>
      </c>
      <c r="J32" s="262">
        <v>43.496899999999997</v>
      </c>
      <c r="K32" s="262">
        <v>45.6496</v>
      </c>
      <c r="L32" s="262">
        <v>47.792000000000002</v>
      </c>
      <c r="M32" s="262">
        <v>49.934399999999997</v>
      </c>
      <c r="N32" s="262">
        <v>52.076800000000006</v>
      </c>
      <c r="O32" s="262">
        <v>54.229500000000002</v>
      </c>
      <c r="P32" s="262">
        <v>55.280100000000004</v>
      </c>
      <c r="Q32" s="262">
        <v>57.371000000000002</v>
      </c>
      <c r="R32" s="262">
        <v>59.482500000000002</v>
      </c>
      <c r="S32" s="262">
        <v>61.058400000000006</v>
      </c>
      <c r="T32" s="262">
        <v>62.109000000000002</v>
      </c>
      <c r="U32" s="262">
        <v>63.695200000000007</v>
      </c>
      <c r="V32" s="262">
        <v>65.271100000000004</v>
      </c>
      <c r="W32" s="262">
        <v>66.847000000000008</v>
      </c>
      <c r="X32" s="262">
        <v>67.907900000000012</v>
      </c>
      <c r="Y32" s="262">
        <v>69.483800000000002</v>
      </c>
      <c r="Z32" s="262">
        <v>71.059699999999992</v>
      </c>
      <c r="AA32" s="262">
        <v>72.120599999999996</v>
      </c>
      <c r="AB32" s="267">
        <v>73.6965</v>
      </c>
    </row>
    <row r="33" spans="2:28" x14ac:dyDescent="0.2">
      <c r="B33" s="244">
        <v>2.9</v>
      </c>
      <c r="C33" s="266">
        <v>28.953299999999999</v>
      </c>
      <c r="D33" s="262">
        <v>31.064800000000002</v>
      </c>
      <c r="E33" s="262">
        <v>33.155699999999996</v>
      </c>
      <c r="F33" s="262">
        <v>35.977899999999998</v>
      </c>
      <c r="G33" s="262">
        <v>38.1203</v>
      </c>
      <c r="H33" s="262">
        <v>40.273000000000003</v>
      </c>
      <c r="I33" s="262">
        <v>42.415399999999998</v>
      </c>
      <c r="J33" s="262">
        <v>44.5578</v>
      </c>
      <c r="K33" s="262">
        <v>46.710500000000003</v>
      </c>
      <c r="L33" s="262">
        <v>48.863199999999999</v>
      </c>
      <c r="M33" s="262">
        <v>51.005600000000001</v>
      </c>
      <c r="N33" s="262">
        <v>53.158300000000004</v>
      </c>
      <c r="O33" s="262">
        <v>55.300699999999999</v>
      </c>
      <c r="P33" s="262">
        <v>56.320399999999999</v>
      </c>
      <c r="Q33" s="262">
        <v>58.431899999999999</v>
      </c>
      <c r="R33" s="262">
        <v>60.533100000000005</v>
      </c>
      <c r="S33" s="262">
        <v>62.109000000000002</v>
      </c>
      <c r="T33" s="262">
        <v>63.159600000000005</v>
      </c>
      <c r="U33" s="262">
        <v>64.745800000000003</v>
      </c>
      <c r="V33" s="262">
        <v>65.796400000000006</v>
      </c>
      <c r="W33" s="262">
        <v>67.372299999999996</v>
      </c>
      <c r="X33" s="262">
        <v>68.422900000000013</v>
      </c>
      <c r="Y33" s="262">
        <v>70.009100000000004</v>
      </c>
      <c r="Z33" s="262">
        <v>71.584999999999994</v>
      </c>
      <c r="AA33" s="262">
        <v>72.635599999999997</v>
      </c>
      <c r="AB33" s="267">
        <v>74.211500000000001</v>
      </c>
    </row>
    <row r="34" spans="2:28" ht="13.5" thickBot="1" x14ac:dyDescent="0.25">
      <c r="B34" s="245">
        <v>3</v>
      </c>
      <c r="C34" s="268">
        <v>29.4786</v>
      </c>
      <c r="D34" s="269">
        <v>31.579800000000002</v>
      </c>
      <c r="E34" s="269">
        <v>33.691299999999998</v>
      </c>
      <c r="F34" s="269">
        <v>36.5032</v>
      </c>
      <c r="G34" s="269">
        <v>38.655900000000003</v>
      </c>
      <c r="H34" s="269">
        <v>40.808599999999998</v>
      </c>
      <c r="I34" s="269">
        <v>42.951000000000001</v>
      </c>
      <c r="J34" s="269">
        <v>45.103700000000003</v>
      </c>
      <c r="K34" s="269">
        <v>47.246099999999998</v>
      </c>
      <c r="L34" s="269">
        <v>49.934399999999997</v>
      </c>
      <c r="M34" s="269">
        <v>52.076800000000006</v>
      </c>
      <c r="N34" s="269">
        <v>54.229500000000002</v>
      </c>
      <c r="O34" s="269">
        <v>56.382200000000005</v>
      </c>
      <c r="P34" s="269">
        <v>57.371000000000002</v>
      </c>
      <c r="Q34" s="269">
        <v>59.482500000000002</v>
      </c>
      <c r="R34" s="269">
        <v>61.594000000000001</v>
      </c>
      <c r="S34" s="269">
        <v>62.634300000000003</v>
      </c>
      <c r="T34" s="269">
        <v>64.2102</v>
      </c>
      <c r="U34" s="269">
        <v>65.271100000000004</v>
      </c>
      <c r="V34" s="269">
        <v>66.847000000000008</v>
      </c>
      <c r="W34" s="269">
        <v>67.907900000000012</v>
      </c>
      <c r="X34" s="269">
        <v>68.958500000000001</v>
      </c>
      <c r="Y34" s="269">
        <v>70.534400000000005</v>
      </c>
      <c r="Z34" s="269">
        <v>71.584999999999994</v>
      </c>
      <c r="AA34" s="269">
        <v>73.171200000000013</v>
      </c>
      <c r="AB34" s="270">
        <v>74.211500000000001</v>
      </c>
    </row>
    <row r="35" spans="2:28" ht="13.5" thickBot="1" x14ac:dyDescent="0.25">
      <c r="B35" s="238"/>
      <c r="C35" s="238"/>
      <c r="D35" s="238"/>
      <c r="E35" s="238"/>
      <c r="F35" s="238"/>
      <c r="G35" s="238"/>
      <c r="H35" s="238"/>
      <c r="I35" s="238"/>
      <c r="J35" s="238"/>
      <c r="K35" s="238"/>
      <c r="L35" s="238"/>
      <c r="M35" s="238"/>
      <c r="N35" s="238"/>
      <c r="O35" s="238"/>
      <c r="P35" s="238"/>
      <c r="Q35" s="238"/>
      <c r="R35" s="238"/>
      <c r="S35" s="238"/>
      <c r="T35" s="238"/>
      <c r="U35" s="238"/>
      <c r="V35" s="238"/>
      <c r="W35" s="238"/>
      <c r="X35" s="238"/>
      <c r="Y35" s="238"/>
      <c r="Z35" s="238"/>
      <c r="AA35" s="238"/>
      <c r="AB35" s="238"/>
    </row>
    <row r="36" spans="2:28" ht="13.5" thickBot="1" x14ac:dyDescent="0.25">
      <c r="B36" s="542" t="s">
        <v>207</v>
      </c>
      <c r="C36" s="543"/>
      <c r="D36" s="543"/>
      <c r="E36" s="543"/>
      <c r="F36" s="543"/>
      <c r="G36" s="543"/>
      <c r="H36" s="543"/>
      <c r="I36" s="543"/>
      <c r="J36" s="543"/>
      <c r="K36" s="543"/>
      <c r="L36" s="543"/>
      <c r="M36" s="543"/>
      <c r="N36" s="543"/>
      <c r="O36" s="543"/>
      <c r="P36" s="543"/>
      <c r="Q36" s="543"/>
      <c r="R36" s="543"/>
      <c r="S36" s="543"/>
      <c r="T36" s="543"/>
      <c r="U36" s="543"/>
      <c r="V36" s="543"/>
      <c r="W36" s="543"/>
      <c r="X36" s="543"/>
      <c r="Y36" s="543"/>
      <c r="Z36" s="543"/>
      <c r="AA36" s="543"/>
      <c r="AB36" s="591"/>
    </row>
    <row r="37" spans="2:28" ht="16.5" thickBot="1" x14ac:dyDescent="0.3">
      <c r="B37" s="246"/>
      <c r="C37" s="241">
        <v>0.5</v>
      </c>
      <c r="D37" s="241">
        <v>0.6</v>
      </c>
      <c r="E37" s="241">
        <v>0.7</v>
      </c>
      <c r="F37" s="241">
        <v>0.8</v>
      </c>
      <c r="G37" s="241">
        <v>0.9</v>
      </c>
      <c r="H37" s="241">
        <v>1</v>
      </c>
      <c r="I37" s="241">
        <v>1.1000000000000001</v>
      </c>
      <c r="J37" s="241">
        <v>1.2</v>
      </c>
      <c r="K37" s="241">
        <v>1.3</v>
      </c>
      <c r="L37" s="241">
        <v>1.4</v>
      </c>
      <c r="M37" s="241">
        <v>1.5</v>
      </c>
      <c r="N37" s="241">
        <v>1.6</v>
      </c>
      <c r="O37" s="241">
        <v>1.7</v>
      </c>
      <c r="P37" s="241">
        <v>1.8</v>
      </c>
      <c r="Q37" s="241">
        <v>1.9</v>
      </c>
      <c r="R37" s="241">
        <v>2</v>
      </c>
      <c r="S37" s="241">
        <v>2.1</v>
      </c>
      <c r="T37" s="241">
        <v>2.2000000000000002</v>
      </c>
      <c r="U37" s="241">
        <v>2.2999999999999998</v>
      </c>
      <c r="V37" s="241">
        <v>2.4</v>
      </c>
      <c r="W37" s="241">
        <v>2.5</v>
      </c>
      <c r="X37" s="241">
        <v>2.6</v>
      </c>
      <c r="Y37" s="241">
        <v>2.7</v>
      </c>
      <c r="Z37" s="241">
        <v>2.8</v>
      </c>
      <c r="AA37" s="241">
        <v>2.9</v>
      </c>
      <c r="AB37" s="242">
        <v>3</v>
      </c>
    </row>
    <row r="38" spans="2:28" x14ac:dyDescent="0.2">
      <c r="B38" s="244">
        <v>1.1000000000000001</v>
      </c>
      <c r="C38" s="263">
        <v>24.936300000000003</v>
      </c>
      <c r="D38" s="264">
        <v>27.336199999999998</v>
      </c>
      <c r="E38" s="264">
        <v>29.7361</v>
      </c>
      <c r="F38" s="264">
        <v>32.6098</v>
      </c>
      <c r="G38" s="264">
        <v>35.020000000000003</v>
      </c>
      <c r="H38" s="264">
        <v>37.409600000000005</v>
      </c>
      <c r="I38" s="264">
        <v>40.283299999999997</v>
      </c>
      <c r="J38" s="264">
        <v>42.683199999999999</v>
      </c>
      <c r="K38" s="264">
        <v>45.072800000000001</v>
      </c>
      <c r="L38" s="264">
        <v>47.483000000000004</v>
      </c>
      <c r="M38" s="264">
        <v>50.366999999999997</v>
      </c>
      <c r="N38" s="264">
        <v>52.756599999999999</v>
      </c>
      <c r="O38" s="264">
        <v>55.156500000000001</v>
      </c>
      <c r="P38" s="264">
        <v>58.030200000000008</v>
      </c>
      <c r="Q38" s="264">
        <v>66.661600000000007</v>
      </c>
      <c r="R38" s="264">
        <v>69.545599999999993</v>
      </c>
      <c r="S38" s="264">
        <v>72.419300000000007</v>
      </c>
      <c r="T38" s="264">
        <v>75.292999999999992</v>
      </c>
      <c r="U38" s="264">
        <v>78.177000000000007</v>
      </c>
      <c r="V38" s="264">
        <v>81.061000000000007</v>
      </c>
      <c r="W38" s="264">
        <v>84.398200000000003</v>
      </c>
      <c r="X38" s="264">
        <v>87.282200000000003</v>
      </c>
      <c r="Y38" s="264">
        <v>90.166200000000003</v>
      </c>
      <c r="Z38" s="264">
        <v>93.029600000000002</v>
      </c>
      <c r="AA38" s="264">
        <v>95.913600000000002</v>
      </c>
      <c r="AB38" s="265">
        <v>98.797600000000003</v>
      </c>
    </row>
    <row r="39" spans="2:28" x14ac:dyDescent="0.2">
      <c r="B39" s="244">
        <v>1.3</v>
      </c>
      <c r="C39" s="266">
        <v>26.378299999999999</v>
      </c>
      <c r="D39" s="262">
        <v>29.251999999999999</v>
      </c>
      <c r="E39" s="262">
        <v>31.651900000000001</v>
      </c>
      <c r="F39" s="262">
        <v>34.525600000000004</v>
      </c>
      <c r="G39" s="262">
        <v>36.9255</v>
      </c>
      <c r="H39" s="262">
        <v>39.325400000000002</v>
      </c>
      <c r="I39" s="262">
        <v>42.209399999999995</v>
      </c>
      <c r="J39" s="262">
        <v>44.598999999999997</v>
      </c>
      <c r="K39" s="262">
        <v>47.483000000000004</v>
      </c>
      <c r="L39" s="262">
        <v>49.872600000000006</v>
      </c>
      <c r="M39" s="262">
        <v>52.272500000000001</v>
      </c>
      <c r="N39" s="262">
        <v>55.156500000000001</v>
      </c>
      <c r="O39" s="262">
        <v>57.546099999999996</v>
      </c>
      <c r="P39" s="262">
        <v>60.419799999999995</v>
      </c>
      <c r="Q39" s="262">
        <v>69.051200000000009</v>
      </c>
      <c r="R39" s="262">
        <v>71.935200000000009</v>
      </c>
      <c r="S39" s="262">
        <v>74.819200000000009</v>
      </c>
      <c r="T39" s="262">
        <v>77.682600000000008</v>
      </c>
      <c r="U39" s="262">
        <v>80.082499999999996</v>
      </c>
      <c r="V39" s="262">
        <v>82.966499999999996</v>
      </c>
      <c r="W39" s="262">
        <v>85.84020000000001</v>
      </c>
      <c r="X39" s="262">
        <v>88.724199999999996</v>
      </c>
      <c r="Y39" s="262">
        <v>91.113799999999998</v>
      </c>
      <c r="Z39" s="262">
        <v>93.997800000000012</v>
      </c>
      <c r="AA39" s="262">
        <v>96.871499999999997</v>
      </c>
      <c r="AB39" s="267">
        <v>99.745200000000011</v>
      </c>
    </row>
    <row r="40" spans="2:28" x14ac:dyDescent="0.2">
      <c r="B40" s="244">
        <v>1.5</v>
      </c>
      <c r="C40" s="266">
        <v>28.304400000000001</v>
      </c>
      <c r="D40" s="262">
        <v>31.178100000000001</v>
      </c>
      <c r="E40" s="262">
        <v>33.578000000000003</v>
      </c>
      <c r="F40" s="262">
        <v>37.183</v>
      </c>
      <c r="G40" s="262">
        <v>39.624099999999999</v>
      </c>
      <c r="H40" s="262">
        <v>42.559600000000003</v>
      </c>
      <c r="I40" s="262">
        <v>45.000700000000002</v>
      </c>
      <c r="J40" s="262">
        <v>47.936199999999999</v>
      </c>
      <c r="K40" s="262">
        <v>50.377299999999998</v>
      </c>
      <c r="L40" s="262">
        <v>53.323100000000004</v>
      </c>
      <c r="M40" s="262">
        <v>55.764200000000002</v>
      </c>
      <c r="N40" s="262">
        <v>58.689399999999999</v>
      </c>
      <c r="O40" s="262">
        <v>61.1511</v>
      </c>
      <c r="P40" s="262">
        <v>62.83</v>
      </c>
      <c r="Q40" s="262">
        <v>71.451100000000011</v>
      </c>
      <c r="R40" s="262">
        <v>74.335099999999997</v>
      </c>
      <c r="S40" s="262">
        <v>77.208799999999997</v>
      </c>
      <c r="T40" s="262">
        <v>79.608700000000013</v>
      </c>
      <c r="U40" s="262">
        <v>82.008600000000001</v>
      </c>
      <c r="V40" s="262">
        <v>84.892600000000002</v>
      </c>
      <c r="W40" s="262">
        <v>87.282200000000003</v>
      </c>
      <c r="X40" s="262">
        <v>90.166200000000003</v>
      </c>
      <c r="Y40" s="262">
        <v>92.555800000000005</v>
      </c>
      <c r="Z40" s="262">
        <v>94.945400000000006</v>
      </c>
      <c r="AA40" s="262">
        <v>97.829400000000007</v>
      </c>
      <c r="AB40" s="267">
        <v>100.2396</v>
      </c>
    </row>
    <row r="41" spans="2:28" x14ac:dyDescent="0.2">
      <c r="B41" s="244">
        <v>1.7</v>
      </c>
      <c r="C41" s="266">
        <v>30.209899999999998</v>
      </c>
      <c r="D41" s="262">
        <v>33.093900000000005</v>
      </c>
      <c r="E41" s="262">
        <v>35.483500000000006</v>
      </c>
      <c r="F41" s="262">
        <v>39.902200000000001</v>
      </c>
      <c r="G41" s="262">
        <v>42.394799999999996</v>
      </c>
      <c r="H41" s="262">
        <v>44.516599999999997</v>
      </c>
      <c r="I41" s="262">
        <v>47.452100000000002</v>
      </c>
      <c r="J41" s="262">
        <v>49.903500000000001</v>
      </c>
      <c r="K41" s="262">
        <v>52.838999999999999</v>
      </c>
      <c r="L41" s="262">
        <v>55.280100000000004</v>
      </c>
      <c r="M41" s="262">
        <v>59.348599999999998</v>
      </c>
      <c r="N41" s="262">
        <v>62.3459</v>
      </c>
      <c r="O41" s="262">
        <v>63.592200000000005</v>
      </c>
      <c r="P41" s="262">
        <v>65.2196</v>
      </c>
      <c r="Q41" s="262">
        <v>73.850999999999999</v>
      </c>
      <c r="R41" s="262">
        <v>76.734999999999999</v>
      </c>
      <c r="S41" s="262">
        <v>79.134900000000002</v>
      </c>
      <c r="T41" s="262">
        <v>81.524500000000003</v>
      </c>
      <c r="U41" s="262">
        <v>83.924400000000006</v>
      </c>
      <c r="V41" s="262">
        <v>86.324300000000008</v>
      </c>
      <c r="W41" s="262">
        <v>89.197999999999993</v>
      </c>
      <c r="X41" s="262">
        <v>91.59790000000001</v>
      </c>
      <c r="Y41" s="262">
        <v>93.997800000000012</v>
      </c>
      <c r="Z41" s="262">
        <v>96.3977</v>
      </c>
      <c r="AA41" s="262">
        <v>98.797600000000003</v>
      </c>
      <c r="AB41" s="267">
        <v>101.1872</v>
      </c>
    </row>
    <row r="42" spans="2:28" x14ac:dyDescent="0.2">
      <c r="B42" s="244">
        <v>1.9</v>
      </c>
      <c r="C42" s="266">
        <v>32.136000000000003</v>
      </c>
      <c r="D42" s="262">
        <v>35.020000000000003</v>
      </c>
      <c r="E42" s="262">
        <v>37.409600000000005</v>
      </c>
      <c r="F42" s="262">
        <v>41.900399999999998</v>
      </c>
      <c r="G42" s="262">
        <v>44.022200000000005</v>
      </c>
      <c r="H42" s="262">
        <v>47.38</v>
      </c>
      <c r="I42" s="262">
        <v>49.409100000000002</v>
      </c>
      <c r="J42" s="262">
        <v>53.374600000000001</v>
      </c>
      <c r="K42" s="262">
        <v>54.785699999999999</v>
      </c>
      <c r="L42" s="262">
        <v>58.854199999999999</v>
      </c>
      <c r="M42" s="262">
        <v>61.851500000000001</v>
      </c>
      <c r="N42" s="262">
        <v>63.108100000000007</v>
      </c>
      <c r="O42" s="262">
        <v>66.033299999999997</v>
      </c>
      <c r="P42" s="262">
        <v>67.619500000000002</v>
      </c>
      <c r="Q42" s="262">
        <v>76.250900000000001</v>
      </c>
      <c r="R42" s="262">
        <v>79.608700000000013</v>
      </c>
      <c r="S42" s="262">
        <v>81.524500000000003</v>
      </c>
      <c r="T42" s="262">
        <v>83.924400000000006</v>
      </c>
      <c r="U42" s="262">
        <v>86.324300000000008</v>
      </c>
      <c r="V42" s="262">
        <v>88.240099999999998</v>
      </c>
      <c r="W42" s="262">
        <v>90.64</v>
      </c>
      <c r="X42" s="262">
        <v>93.029600000000002</v>
      </c>
      <c r="Y42" s="262">
        <v>94.945400000000006</v>
      </c>
      <c r="Z42" s="262">
        <v>97.355599999999995</v>
      </c>
      <c r="AA42" s="262">
        <v>99.745200000000011</v>
      </c>
      <c r="AB42" s="267">
        <v>101.6713</v>
      </c>
    </row>
    <row r="43" spans="2:28" x14ac:dyDescent="0.2">
      <c r="B43" s="244">
        <v>2.1</v>
      </c>
      <c r="C43" s="266">
        <v>35.967600000000004</v>
      </c>
      <c r="D43" s="262">
        <v>39.325400000000002</v>
      </c>
      <c r="E43" s="262">
        <v>42.209399999999995</v>
      </c>
      <c r="F43" s="262">
        <v>45.979199999999999</v>
      </c>
      <c r="G43" s="262">
        <v>49.409100000000002</v>
      </c>
      <c r="H43" s="262">
        <v>52.3446</v>
      </c>
      <c r="I43" s="262">
        <v>56.371899999999997</v>
      </c>
      <c r="J43" s="262">
        <v>59.853300000000004</v>
      </c>
      <c r="K43" s="262">
        <v>61.635200000000005</v>
      </c>
      <c r="L43" s="262">
        <v>65.0548</v>
      </c>
      <c r="M43" s="262">
        <v>68.000599999999991</v>
      </c>
      <c r="N43" s="262">
        <v>70.93610000000001</v>
      </c>
      <c r="O43" s="262">
        <v>74.345400000000012</v>
      </c>
      <c r="P43" s="262">
        <v>75.766800000000003</v>
      </c>
      <c r="Q43" s="262">
        <v>78.650800000000004</v>
      </c>
      <c r="R43" s="262">
        <v>82.008600000000001</v>
      </c>
      <c r="S43" s="262">
        <v>83.924400000000006</v>
      </c>
      <c r="T43" s="262">
        <v>85.84020000000001</v>
      </c>
      <c r="U43" s="262">
        <v>88.240099999999998</v>
      </c>
      <c r="V43" s="262">
        <v>90.166200000000003</v>
      </c>
      <c r="W43" s="262">
        <v>92.082000000000008</v>
      </c>
      <c r="X43" s="262">
        <v>94.48190000000001</v>
      </c>
      <c r="Y43" s="262">
        <v>96.3977</v>
      </c>
      <c r="Z43" s="262">
        <v>98.313500000000005</v>
      </c>
      <c r="AA43" s="262">
        <v>100.2396</v>
      </c>
      <c r="AB43" s="267">
        <v>102.6292</v>
      </c>
    </row>
    <row r="44" spans="2:28" x14ac:dyDescent="0.2">
      <c r="B44" s="244">
        <v>2.2999999999999998</v>
      </c>
      <c r="C44" s="266">
        <v>37.893700000000003</v>
      </c>
      <c r="D44" s="262">
        <v>41.241199999999999</v>
      </c>
      <c r="E44" s="262">
        <v>44.125200000000007</v>
      </c>
      <c r="F44" s="262">
        <v>47.936199999999999</v>
      </c>
      <c r="G44" s="262">
        <v>51.366099999999996</v>
      </c>
      <c r="H44" s="262">
        <v>54.301600000000001</v>
      </c>
      <c r="I44" s="262">
        <v>57.721200000000003</v>
      </c>
      <c r="J44" s="262">
        <v>60.656700000000001</v>
      </c>
      <c r="K44" s="262">
        <v>65.343199999999996</v>
      </c>
      <c r="L44" s="262">
        <v>67.032399999999996</v>
      </c>
      <c r="M44" s="262">
        <v>70.441699999999997</v>
      </c>
      <c r="N44" s="262">
        <v>73.366900000000001</v>
      </c>
      <c r="O44" s="262">
        <v>76.796800000000005</v>
      </c>
      <c r="P44" s="262">
        <v>78.177000000000007</v>
      </c>
      <c r="Q44" s="262">
        <v>81.061000000000007</v>
      </c>
      <c r="R44" s="262">
        <v>84.398200000000003</v>
      </c>
      <c r="S44" s="262">
        <v>86.324300000000008</v>
      </c>
      <c r="T44" s="262">
        <v>88.240099999999998</v>
      </c>
      <c r="U44" s="262">
        <v>90.166200000000003</v>
      </c>
      <c r="V44" s="262">
        <v>92.082000000000008</v>
      </c>
      <c r="W44" s="262">
        <v>93.997800000000012</v>
      </c>
      <c r="X44" s="262">
        <v>95.429500000000004</v>
      </c>
      <c r="Y44" s="262">
        <v>97.355599999999995</v>
      </c>
      <c r="Z44" s="262">
        <v>99.261100000000013</v>
      </c>
      <c r="AA44" s="262">
        <v>101.1872</v>
      </c>
      <c r="AB44" s="267">
        <v>103.1133</v>
      </c>
    </row>
    <row r="45" spans="2:28" x14ac:dyDescent="0.2">
      <c r="B45" s="244">
        <v>2.5</v>
      </c>
      <c r="C45" s="266">
        <v>39.8095</v>
      </c>
      <c r="D45" s="262">
        <v>42.683199999999999</v>
      </c>
      <c r="E45" s="262">
        <v>46.041000000000004</v>
      </c>
      <c r="F45" s="262">
        <v>50.377299999999998</v>
      </c>
      <c r="G45" s="262">
        <v>53.323100000000004</v>
      </c>
      <c r="H45" s="262">
        <v>56.753</v>
      </c>
      <c r="I45" s="262">
        <v>59.678199999999997</v>
      </c>
      <c r="J45" s="262">
        <v>63.108100000000007</v>
      </c>
      <c r="K45" s="262">
        <v>66.033299999999997</v>
      </c>
      <c r="L45" s="262">
        <v>69.463200000000001</v>
      </c>
      <c r="M45" s="262">
        <v>73.820100000000011</v>
      </c>
      <c r="N45" s="262">
        <v>75.818300000000008</v>
      </c>
      <c r="O45" s="262">
        <v>78.764099999999999</v>
      </c>
      <c r="P45" s="262">
        <v>80.566599999999994</v>
      </c>
      <c r="Q45" s="262">
        <v>83.924400000000006</v>
      </c>
      <c r="R45" s="262">
        <v>86.798100000000005</v>
      </c>
      <c r="S45" s="262">
        <v>88.724199999999996</v>
      </c>
      <c r="T45" s="262">
        <v>90.166200000000003</v>
      </c>
      <c r="U45" s="262">
        <v>92.082000000000008</v>
      </c>
      <c r="V45" s="262">
        <v>93.524000000000001</v>
      </c>
      <c r="W45" s="262">
        <v>95.429500000000004</v>
      </c>
      <c r="X45" s="262">
        <v>96.871499999999997</v>
      </c>
      <c r="Y45" s="262">
        <v>98.797600000000003</v>
      </c>
      <c r="Z45" s="262">
        <v>100.70309999999999</v>
      </c>
      <c r="AA45" s="262">
        <v>102.1451</v>
      </c>
      <c r="AB45" s="267">
        <v>104.0712</v>
      </c>
    </row>
    <row r="46" spans="2:28" x14ac:dyDescent="0.2">
      <c r="B46" s="244">
        <v>2.7</v>
      </c>
      <c r="C46" s="266">
        <v>41.725299999999997</v>
      </c>
      <c r="D46" s="262">
        <v>44.598999999999997</v>
      </c>
      <c r="E46" s="262">
        <v>47.956800000000001</v>
      </c>
      <c r="F46" s="262">
        <v>52.3446</v>
      </c>
      <c r="G46" s="262">
        <v>55.280100000000004</v>
      </c>
      <c r="H46" s="262">
        <v>58.689399999999999</v>
      </c>
      <c r="I46" s="262">
        <v>62.119300000000003</v>
      </c>
      <c r="J46" s="262">
        <v>65.0548</v>
      </c>
      <c r="K46" s="262">
        <v>68.484699999999989</v>
      </c>
      <c r="L46" s="262">
        <v>71.409899999999993</v>
      </c>
      <c r="M46" s="262">
        <v>74.850099999999998</v>
      </c>
      <c r="N46" s="262">
        <v>78.2697</v>
      </c>
      <c r="O46" s="262">
        <v>81.205200000000005</v>
      </c>
      <c r="P46" s="262">
        <v>82.966499999999996</v>
      </c>
      <c r="Q46" s="262">
        <v>86.324300000000008</v>
      </c>
      <c r="R46" s="262">
        <v>89.197999999999993</v>
      </c>
      <c r="S46" s="262">
        <v>90.64</v>
      </c>
      <c r="T46" s="262">
        <v>92.555800000000005</v>
      </c>
      <c r="U46" s="262">
        <v>93.997800000000012</v>
      </c>
      <c r="V46" s="262">
        <v>95.429500000000004</v>
      </c>
      <c r="W46" s="262">
        <v>96.871499999999997</v>
      </c>
      <c r="X46" s="262">
        <v>98.313500000000005</v>
      </c>
      <c r="Y46" s="262">
        <v>100.2396</v>
      </c>
      <c r="Z46" s="262">
        <v>101.6713</v>
      </c>
      <c r="AA46" s="262">
        <v>103.1133</v>
      </c>
      <c r="AB46" s="267">
        <v>104.545</v>
      </c>
    </row>
    <row r="47" spans="2:28" x14ac:dyDescent="0.2">
      <c r="B47" s="244">
        <v>2.9</v>
      </c>
      <c r="C47" s="266">
        <v>43.651400000000002</v>
      </c>
      <c r="D47" s="262">
        <v>46.525100000000002</v>
      </c>
      <c r="E47" s="262">
        <v>49.872600000000006</v>
      </c>
      <c r="F47" s="262">
        <v>54.301600000000001</v>
      </c>
      <c r="G47" s="262">
        <v>57.237100000000005</v>
      </c>
      <c r="H47" s="262">
        <v>60.656700000000001</v>
      </c>
      <c r="I47" s="262">
        <v>64.086600000000004</v>
      </c>
      <c r="J47" s="262">
        <v>67.495900000000006</v>
      </c>
      <c r="K47" s="262">
        <v>70.441699999999997</v>
      </c>
      <c r="L47" s="262">
        <v>73.8613</v>
      </c>
      <c r="M47" s="262">
        <v>77.280900000000003</v>
      </c>
      <c r="N47" s="262">
        <v>80.710800000000006</v>
      </c>
      <c r="O47" s="262">
        <v>83.646299999999997</v>
      </c>
      <c r="P47" s="262">
        <v>85.356100000000012</v>
      </c>
      <c r="Q47" s="262">
        <v>88.724199999999996</v>
      </c>
      <c r="R47" s="262">
        <v>91.59790000000001</v>
      </c>
      <c r="S47" s="262">
        <v>93.029600000000002</v>
      </c>
      <c r="T47" s="262">
        <v>94.48190000000001</v>
      </c>
      <c r="U47" s="262">
        <v>95.913600000000002</v>
      </c>
      <c r="V47" s="262">
        <v>97.355599999999995</v>
      </c>
      <c r="W47" s="262">
        <v>98.797600000000003</v>
      </c>
      <c r="X47" s="262">
        <v>99.745200000000011</v>
      </c>
      <c r="Y47" s="262">
        <v>101.1872</v>
      </c>
      <c r="Z47" s="262">
        <v>102.6292</v>
      </c>
      <c r="AA47" s="262">
        <v>104.0712</v>
      </c>
      <c r="AB47" s="267">
        <v>105.50290000000001</v>
      </c>
    </row>
    <row r="48" spans="2:28" ht="13.5" thickBot="1" x14ac:dyDescent="0.25">
      <c r="B48" s="245">
        <v>3</v>
      </c>
      <c r="C48" s="268">
        <v>45.072800000000001</v>
      </c>
      <c r="D48" s="269">
        <v>48.440899999999999</v>
      </c>
      <c r="E48" s="269">
        <v>51.798700000000004</v>
      </c>
      <c r="F48" s="269">
        <v>56.258600000000001</v>
      </c>
      <c r="G48" s="269">
        <v>59.678199999999997</v>
      </c>
      <c r="H48" s="269">
        <v>62.613700000000001</v>
      </c>
      <c r="I48" s="269">
        <v>66.033299999999997</v>
      </c>
      <c r="J48" s="269">
        <v>69.463200000000001</v>
      </c>
      <c r="K48" s="269">
        <v>72.882800000000003</v>
      </c>
      <c r="L48" s="269">
        <v>76.312700000000007</v>
      </c>
      <c r="M48" s="269">
        <v>79.74260000000001</v>
      </c>
      <c r="N48" s="269">
        <v>82.678100000000001</v>
      </c>
      <c r="O48" s="269">
        <v>86.087400000000002</v>
      </c>
      <c r="P48" s="269">
        <v>87.766300000000001</v>
      </c>
      <c r="Q48" s="269">
        <v>91.113799999999998</v>
      </c>
      <c r="R48" s="269">
        <v>94.48190000000001</v>
      </c>
      <c r="S48" s="269">
        <v>95.429500000000004</v>
      </c>
      <c r="T48" s="269">
        <v>96.871499999999997</v>
      </c>
      <c r="U48" s="269">
        <v>97.829400000000007</v>
      </c>
      <c r="V48" s="269">
        <v>98.797600000000003</v>
      </c>
      <c r="W48" s="269">
        <v>100.2396</v>
      </c>
      <c r="X48" s="269">
        <v>101.1872</v>
      </c>
      <c r="Y48" s="269">
        <v>102.6292</v>
      </c>
      <c r="Z48" s="269">
        <v>103.57680000000001</v>
      </c>
      <c r="AA48" s="269">
        <v>105.0291</v>
      </c>
      <c r="AB48" s="270">
        <v>105.97670000000001</v>
      </c>
    </row>
    <row r="49" spans="2:28" s="238" customFormat="1" ht="16.5" thickBot="1" x14ac:dyDescent="0.3">
      <c r="B49" s="236"/>
      <c r="C49" s="237"/>
      <c r="D49" s="237"/>
      <c r="E49" s="237"/>
      <c r="F49" s="237"/>
      <c r="G49" s="237"/>
      <c r="H49" s="237"/>
      <c r="I49" s="237"/>
      <c r="J49" s="237"/>
      <c r="K49" s="237"/>
      <c r="L49" s="237"/>
      <c r="M49" s="237"/>
      <c r="N49" s="237"/>
      <c r="O49" s="237"/>
      <c r="P49" s="237"/>
      <c r="Q49" s="237"/>
      <c r="R49" s="237"/>
      <c r="S49" s="237"/>
      <c r="T49" s="237"/>
      <c r="U49" s="237"/>
      <c r="V49" s="237"/>
      <c r="W49" s="237"/>
      <c r="X49" s="237"/>
      <c r="Y49" s="237"/>
      <c r="Z49" s="237"/>
      <c r="AA49" s="237"/>
      <c r="AB49" s="237"/>
    </row>
    <row r="50" spans="2:28" ht="13.5" thickBot="1" x14ac:dyDescent="0.25">
      <c r="B50" s="542" t="s">
        <v>208</v>
      </c>
      <c r="C50" s="543"/>
      <c r="D50" s="543"/>
      <c r="E50" s="543"/>
      <c r="F50" s="543"/>
      <c r="G50" s="543"/>
      <c r="H50" s="543"/>
      <c r="I50" s="543"/>
      <c r="J50" s="543"/>
      <c r="K50" s="543"/>
      <c r="L50" s="543"/>
      <c r="M50" s="543"/>
      <c r="N50" s="543"/>
      <c r="O50" s="543"/>
      <c r="P50" s="543"/>
      <c r="Q50" s="543"/>
      <c r="R50" s="543"/>
      <c r="S50" s="543"/>
      <c r="T50" s="543"/>
      <c r="U50" s="543"/>
      <c r="V50" s="543"/>
      <c r="W50" s="543"/>
      <c r="X50" s="543"/>
      <c r="Y50" s="543"/>
      <c r="Z50" s="543"/>
      <c r="AA50" s="543"/>
      <c r="AB50" s="591"/>
    </row>
    <row r="51" spans="2:28" ht="16.5" thickBot="1" x14ac:dyDescent="0.3">
      <c r="B51" s="246"/>
      <c r="C51" s="241">
        <v>0.5</v>
      </c>
      <c r="D51" s="241">
        <v>0.6</v>
      </c>
      <c r="E51" s="241">
        <v>0.7</v>
      </c>
      <c r="F51" s="241">
        <v>0.8</v>
      </c>
      <c r="G51" s="241">
        <v>0.9</v>
      </c>
      <c r="H51" s="241">
        <v>1</v>
      </c>
      <c r="I51" s="241">
        <v>1.1000000000000001</v>
      </c>
      <c r="J51" s="241">
        <v>1.2</v>
      </c>
      <c r="K51" s="241">
        <v>1.3</v>
      </c>
      <c r="L51" s="241">
        <v>1.4</v>
      </c>
      <c r="M51" s="241">
        <v>1.5</v>
      </c>
      <c r="N51" s="241">
        <v>1.6</v>
      </c>
      <c r="O51" s="241">
        <v>1.7</v>
      </c>
      <c r="P51" s="241">
        <v>1.8</v>
      </c>
      <c r="Q51" s="241">
        <v>1.9</v>
      </c>
      <c r="R51" s="241">
        <v>2</v>
      </c>
      <c r="S51" s="241">
        <v>2.1</v>
      </c>
      <c r="T51" s="241">
        <v>2.2000000000000002</v>
      </c>
      <c r="U51" s="241">
        <v>2.2999999999999998</v>
      </c>
      <c r="V51" s="241">
        <v>2.4</v>
      </c>
      <c r="W51" s="241">
        <v>2.5</v>
      </c>
      <c r="X51" s="241">
        <v>2.6</v>
      </c>
      <c r="Y51" s="241">
        <v>2.7</v>
      </c>
      <c r="Z51" s="241">
        <v>2.8</v>
      </c>
      <c r="AA51" s="241">
        <v>2.9</v>
      </c>
      <c r="AB51" s="242">
        <v>3</v>
      </c>
    </row>
    <row r="52" spans="2:28" x14ac:dyDescent="0.2">
      <c r="B52" s="243">
        <v>1.1000000000000001</v>
      </c>
      <c r="C52" s="263">
        <v>32.894400000000005</v>
      </c>
      <c r="D52" s="264">
        <v>36.786750000000005</v>
      </c>
      <c r="E52" s="264">
        <v>40.136249999999997</v>
      </c>
      <c r="F52" s="264">
        <v>43.485750000000003</v>
      </c>
      <c r="G52" s="264">
        <v>47.389650000000003</v>
      </c>
      <c r="H52" s="264">
        <v>50.739150000000002</v>
      </c>
      <c r="I52" s="264">
        <v>54.61995000000001</v>
      </c>
      <c r="J52" s="264">
        <v>57.969450000000009</v>
      </c>
      <c r="K52" s="264">
        <v>61.884900000000002</v>
      </c>
      <c r="L52" s="264">
        <v>65.222850000000008</v>
      </c>
      <c r="M52" s="264">
        <v>69.126750000000015</v>
      </c>
      <c r="N52" s="264">
        <v>72.464700000000008</v>
      </c>
      <c r="O52" s="264">
        <v>76.38015</v>
      </c>
      <c r="P52" s="264">
        <v>79.706550000000021</v>
      </c>
      <c r="Q52" s="264">
        <v>90.297900000000027</v>
      </c>
      <c r="R52" s="264">
        <v>94.213350000000005</v>
      </c>
      <c r="S52" s="264">
        <v>98.671650000000014</v>
      </c>
      <c r="T52" s="264">
        <v>102.56400000000001</v>
      </c>
      <c r="U52" s="264">
        <v>107.03385000000002</v>
      </c>
      <c r="V52" s="264">
        <v>110.92620000000002</v>
      </c>
      <c r="W52" s="264">
        <v>114.83010000000002</v>
      </c>
      <c r="X52" s="264">
        <v>119.28840000000001</v>
      </c>
      <c r="Y52" s="264">
        <v>123.19230000000002</v>
      </c>
      <c r="Z52" s="264">
        <v>127.66215000000003</v>
      </c>
      <c r="AA52" s="264">
        <v>131.55450000000002</v>
      </c>
      <c r="AB52" s="265">
        <v>135.45840000000001</v>
      </c>
    </row>
    <row r="53" spans="2:28" x14ac:dyDescent="0.2">
      <c r="B53" s="244">
        <v>1.3</v>
      </c>
      <c r="C53" s="266">
        <v>35.67795000000001</v>
      </c>
      <c r="D53" s="262">
        <v>39.570300000000003</v>
      </c>
      <c r="E53" s="262">
        <v>42.919800000000002</v>
      </c>
      <c r="F53" s="262">
        <v>46.835250000000009</v>
      </c>
      <c r="G53" s="262">
        <v>50.173200000000001</v>
      </c>
      <c r="H53" s="262">
        <v>54.077100000000002</v>
      </c>
      <c r="I53" s="262">
        <v>57.969450000000009</v>
      </c>
      <c r="J53" s="262">
        <v>61.318950000000008</v>
      </c>
      <c r="K53" s="262">
        <v>65.222850000000008</v>
      </c>
      <c r="L53" s="262">
        <v>68.560800000000015</v>
      </c>
      <c r="M53" s="262">
        <v>72.464700000000008</v>
      </c>
      <c r="N53" s="262">
        <v>76.38015</v>
      </c>
      <c r="O53" s="262">
        <v>79.706550000000021</v>
      </c>
      <c r="P53" s="262">
        <v>83.610450000000014</v>
      </c>
      <c r="Q53" s="262">
        <v>94.213350000000005</v>
      </c>
      <c r="R53" s="262">
        <v>98.105700000000013</v>
      </c>
      <c r="S53" s="262">
        <v>102.00960000000001</v>
      </c>
      <c r="T53" s="262">
        <v>105.91350000000001</v>
      </c>
      <c r="U53" s="262">
        <v>109.81740000000001</v>
      </c>
      <c r="V53" s="262">
        <v>113.7213</v>
      </c>
      <c r="W53" s="262">
        <v>117.62520000000002</v>
      </c>
      <c r="X53" s="262">
        <v>121.51755000000001</v>
      </c>
      <c r="Y53" s="262">
        <v>125.43300000000001</v>
      </c>
      <c r="Z53" s="262">
        <v>129.32535000000001</v>
      </c>
      <c r="AA53" s="262">
        <v>132.67485000000002</v>
      </c>
      <c r="AB53" s="267">
        <v>136.56719999999999</v>
      </c>
    </row>
    <row r="54" spans="2:28" x14ac:dyDescent="0.2">
      <c r="B54" s="243">
        <v>1.5</v>
      </c>
      <c r="C54" s="266">
        <v>38.461500000000001</v>
      </c>
      <c r="D54" s="262">
        <v>42.376950000000001</v>
      </c>
      <c r="E54" s="262">
        <v>46.269300000000015</v>
      </c>
      <c r="F54" s="262">
        <v>50.612100000000005</v>
      </c>
      <c r="G54" s="262">
        <v>54.585300000000004</v>
      </c>
      <c r="H54" s="262">
        <v>58.558500000000016</v>
      </c>
      <c r="I54" s="262">
        <v>61.977300000000007</v>
      </c>
      <c r="J54" s="262">
        <v>65.962050000000005</v>
      </c>
      <c r="K54" s="262">
        <v>69.935250000000011</v>
      </c>
      <c r="L54" s="262">
        <v>73.92</v>
      </c>
      <c r="M54" s="262">
        <v>77.327250000000021</v>
      </c>
      <c r="N54" s="262">
        <v>81.300450000000012</v>
      </c>
      <c r="O54" s="262">
        <v>85.285200000000003</v>
      </c>
      <c r="P54" s="262">
        <v>86.959950000000021</v>
      </c>
      <c r="Q54" s="262">
        <v>98.105700000000013</v>
      </c>
      <c r="R54" s="262">
        <v>102.00960000000001</v>
      </c>
      <c r="S54" s="262">
        <v>105.91350000000001</v>
      </c>
      <c r="T54" s="262">
        <v>109.26300000000001</v>
      </c>
      <c r="U54" s="262">
        <v>113.16690000000003</v>
      </c>
      <c r="V54" s="262">
        <v>116.5164</v>
      </c>
      <c r="W54" s="262">
        <v>119.85435000000001</v>
      </c>
      <c r="X54" s="262">
        <v>123.74670000000002</v>
      </c>
      <c r="Y54" s="262">
        <v>127.09620000000001</v>
      </c>
      <c r="Z54" s="262">
        <v>131.00010000000003</v>
      </c>
      <c r="AA54" s="262">
        <v>134.34960000000001</v>
      </c>
      <c r="AB54" s="267">
        <v>137.67600000000002</v>
      </c>
    </row>
    <row r="55" spans="2:28" x14ac:dyDescent="0.2">
      <c r="B55" s="244">
        <v>1.7</v>
      </c>
      <c r="C55" s="266">
        <v>41.245050000000006</v>
      </c>
      <c r="D55" s="262">
        <v>45.160500000000006</v>
      </c>
      <c r="E55" s="262">
        <v>49.052850000000007</v>
      </c>
      <c r="F55" s="262">
        <v>55.081950000000006</v>
      </c>
      <c r="G55" s="262">
        <v>59.13600000000001</v>
      </c>
      <c r="H55" s="262">
        <v>61.422900000000006</v>
      </c>
      <c r="I55" s="262">
        <v>65.396100000000004</v>
      </c>
      <c r="J55" s="262">
        <v>69.36930000000001</v>
      </c>
      <c r="K55" s="262">
        <v>73.354050000000001</v>
      </c>
      <c r="L55" s="262">
        <v>77.327250000000021</v>
      </c>
      <c r="M55" s="262">
        <v>82.894350000000003</v>
      </c>
      <c r="N55" s="262">
        <v>86.37090000000002</v>
      </c>
      <c r="O55" s="262">
        <v>88.704000000000008</v>
      </c>
      <c r="P55" s="262">
        <v>90.875400000000027</v>
      </c>
      <c r="Q55" s="262">
        <v>102.00960000000001</v>
      </c>
      <c r="R55" s="262">
        <v>105.91350000000001</v>
      </c>
      <c r="S55" s="262">
        <v>109.26300000000001</v>
      </c>
      <c r="T55" s="262">
        <v>112.60095000000001</v>
      </c>
      <c r="U55" s="262">
        <v>115.95045000000002</v>
      </c>
      <c r="V55" s="262">
        <v>119.28840000000001</v>
      </c>
      <c r="W55" s="262">
        <v>122.63790000000002</v>
      </c>
      <c r="X55" s="262">
        <v>125.97585000000001</v>
      </c>
      <c r="Y55" s="262">
        <v>129.32535000000001</v>
      </c>
      <c r="Z55" s="262">
        <v>132.10890000000001</v>
      </c>
      <c r="AA55" s="262">
        <v>135.45840000000001</v>
      </c>
      <c r="AB55" s="267">
        <v>138.80790000000002</v>
      </c>
    </row>
    <row r="56" spans="2:28" x14ac:dyDescent="0.2">
      <c r="B56" s="243">
        <v>1.9</v>
      </c>
      <c r="C56" s="266">
        <v>44.040150000000004</v>
      </c>
      <c r="D56" s="262">
        <v>47.944050000000004</v>
      </c>
      <c r="E56" s="262">
        <v>51.847950000000004</v>
      </c>
      <c r="F56" s="262">
        <v>57.969450000000009</v>
      </c>
      <c r="G56" s="262">
        <v>60.845400000000012</v>
      </c>
      <c r="H56" s="262">
        <v>66.089100000000016</v>
      </c>
      <c r="I56" s="262">
        <v>68.803350000000009</v>
      </c>
      <c r="J56" s="262">
        <v>74.208749999999995</v>
      </c>
      <c r="K56" s="262">
        <v>76.74975000000002</v>
      </c>
      <c r="L56" s="262">
        <v>82.328400000000002</v>
      </c>
      <c r="M56" s="262">
        <v>86.37090000000002</v>
      </c>
      <c r="N56" s="262">
        <v>88.704000000000008</v>
      </c>
      <c r="O56" s="262">
        <v>92.688749999999999</v>
      </c>
      <c r="P56" s="262">
        <v>94.756200000000021</v>
      </c>
      <c r="Q56" s="262">
        <v>105.91350000000001</v>
      </c>
      <c r="R56" s="262">
        <v>109.81740000000001</v>
      </c>
      <c r="S56" s="262">
        <v>113.16690000000003</v>
      </c>
      <c r="T56" s="262">
        <v>115.95045000000002</v>
      </c>
      <c r="U56" s="262">
        <v>118.73400000000002</v>
      </c>
      <c r="V56" s="262">
        <v>122.08350000000002</v>
      </c>
      <c r="W56" s="262">
        <v>124.85550000000001</v>
      </c>
      <c r="X56" s="262">
        <v>128.20500000000001</v>
      </c>
      <c r="Y56" s="262">
        <v>131.00010000000003</v>
      </c>
      <c r="Z56" s="262">
        <v>133.78365000000002</v>
      </c>
      <c r="AA56" s="262">
        <v>137.13315000000003</v>
      </c>
      <c r="AB56" s="267">
        <v>139.91670000000002</v>
      </c>
    </row>
    <row r="57" spans="2:28" x14ac:dyDescent="0.2">
      <c r="B57" s="244">
        <v>2.1</v>
      </c>
      <c r="C57" s="266">
        <v>49.618800000000007</v>
      </c>
      <c r="D57" s="262">
        <v>54.077100000000002</v>
      </c>
      <c r="E57" s="262">
        <v>57.969450000000009</v>
      </c>
      <c r="F57" s="262">
        <v>63.675150000000009</v>
      </c>
      <c r="G57" s="262">
        <v>68.225850000000008</v>
      </c>
      <c r="H57" s="262">
        <v>72.210600000000014</v>
      </c>
      <c r="I57" s="262">
        <v>78.262800000000013</v>
      </c>
      <c r="J57" s="262">
        <v>82.894350000000003</v>
      </c>
      <c r="K57" s="262">
        <v>85.285200000000003</v>
      </c>
      <c r="L57" s="262">
        <v>89.835900000000009</v>
      </c>
      <c r="M57" s="262">
        <v>94.398150000000015</v>
      </c>
      <c r="N57" s="262">
        <v>98.359800000000007</v>
      </c>
      <c r="O57" s="262">
        <v>102.92205</v>
      </c>
      <c r="P57" s="262">
        <v>105.35910000000001</v>
      </c>
      <c r="Q57" s="262">
        <v>109.26300000000001</v>
      </c>
      <c r="R57" s="262">
        <v>113.7213</v>
      </c>
      <c r="S57" s="262">
        <v>116.5164</v>
      </c>
      <c r="T57" s="262">
        <v>119.28840000000001</v>
      </c>
      <c r="U57" s="262">
        <v>122.08350000000002</v>
      </c>
      <c r="V57" s="262">
        <v>124.85550000000001</v>
      </c>
      <c r="W57" s="262">
        <v>127.66215000000003</v>
      </c>
      <c r="X57" s="262">
        <v>130.43415000000002</v>
      </c>
      <c r="Y57" s="262">
        <v>132.67485000000002</v>
      </c>
      <c r="Z57" s="262">
        <v>135.45840000000001</v>
      </c>
      <c r="AA57" s="262">
        <v>138.24195000000003</v>
      </c>
      <c r="AB57" s="267">
        <v>141.02550000000002</v>
      </c>
    </row>
    <row r="58" spans="2:28" x14ac:dyDescent="0.2">
      <c r="B58" s="243">
        <v>2.2999999999999998</v>
      </c>
      <c r="C58" s="266">
        <v>52.390800000000006</v>
      </c>
      <c r="D58" s="262">
        <v>56.86065</v>
      </c>
      <c r="E58" s="262">
        <v>61.318950000000008</v>
      </c>
      <c r="F58" s="262">
        <v>66.528000000000006</v>
      </c>
      <c r="G58" s="262">
        <v>71.078700000000012</v>
      </c>
      <c r="H58" s="262">
        <v>75.629400000000004</v>
      </c>
      <c r="I58" s="262">
        <v>80.168549999999996</v>
      </c>
      <c r="J58" s="262">
        <v>84.719250000000002</v>
      </c>
      <c r="K58" s="262">
        <v>90.436500000000009</v>
      </c>
      <c r="L58" s="262">
        <v>93.243150000000014</v>
      </c>
      <c r="M58" s="262">
        <v>97.79385000000002</v>
      </c>
      <c r="N58" s="262">
        <v>102.34455000000001</v>
      </c>
      <c r="O58" s="262">
        <v>106.90680000000002</v>
      </c>
      <c r="P58" s="262">
        <v>108.70860000000002</v>
      </c>
      <c r="Q58" s="262">
        <v>113.16690000000003</v>
      </c>
      <c r="R58" s="262">
        <v>117.62520000000002</v>
      </c>
      <c r="S58" s="262">
        <v>119.85435000000001</v>
      </c>
      <c r="T58" s="262">
        <v>122.63790000000002</v>
      </c>
      <c r="U58" s="262">
        <v>124.85550000000001</v>
      </c>
      <c r="V58" s="262">
        <v>127.66215000000003</v>
      </c>
      <c r="W58" s="262">
        <v>129.8913</v>
      </c>
      <c r="X58" s="262">
        <v>132.67485000000002</v>
      </c>
      <c r="Y58" s="262">
        <v>134.89245000000003</v>
      </c>
      <c r="Z58" s="262">
        <v>137.13315000000003</v>
      </c>
      <c r="AA58" s="262">
        <v>139.91670000000002</v>
      </c>
      <c r="AB58" s="267">
        <v>142.14585000000002</v>
      </c>
    </row>
    <row r="59" spans="2:28" x14ac:dyDescent="0.2">
      <c r="B59" s="244">
        <v>2.5</v>
      </c>
      <c r="C59" s="266">
        <v>55.197450000000003</v>
      </c>
      <c r="D59" s="262">
        <v>59.655750000000005</v>
      </c>
      <c r="E59" s="262">
        <v>64.114050000000006</v>
      </c>
      <c r="F59" s="262">
        <v>69.935250000000011</v>
      </c>
      <c r="G59" s="262">
        <v>74.497500000000002</v>
      </c>
      <c r="H59" s="262">
        <v>79.036650000000009</v>
      </c>
      <c r="I59" s="262">
        <v>83.587350000000015</v>
      </c>
      <c r="J59" s="262">
        <v>88.126500000000007</v>
      </c>
      <c r="K59" s="262">
        <v>92.688749999999999</v>
      </c>
      <c r="L59" s="262">
        <v>96.650400000000019</v>
      </c>
      <c r="M59" s="262">
        <v>103.18770000000002</v>
      </c>
      <c r="N59" s="262">
        <v>105.75180000000002</v>
      </c>
      <c r="O59" s="262">
        <v>110.30249999999999</v>
      </c>
      <c r="P59" s="262">
        <v>112.60095000000001</v>
      </c>
      <c r="Q59" s="262">
        <v>117.05925000000001</v>
      </c>
      <c r="R59" s="262">
        <v>121.51755000000001</v>
      </c>
      <c r="S59" s="262">
        <v>123.74670000000002</v>
      </c>
      <c r="T59" s="262">
        <v>125.97585000000001</v>
      </c>
      <c r="U59" s="262">
        <v>128.20500000000001</v>
      </c>
      <c r="V59" s="262">
        <v>130.43415000000002</v>
      </c>
      <c r="W59" s="262">
        <v>132.67485000000002</v>
      </c>
      <c r="X59" s="262">
        <v>134.34960000000001</v>
      </c>
      <c r="Y59" s="262">
        <v>136.56719999999999</v>
      </c>
      <c r="Z59" s="262">
        <v>138.80790000000002</v>
      </c>
      <c r="AA59" s="262">
        <v>141.02550000000002</v>
      </c>
      <c r="AB59" s="267">
        <v>143.26620000000003</v>
      </c>
    </row>
    <row r="60" spans="2:28" x14ac:dyDescent="0.2">
      <c r="B60" s="243">
        <v>2.7</v>
      </c>
      <c r="C60" s="266">
        <v>57.969450000000009</v>
      </c>
      <c r="D60" s="262">
        <v>62.427750000000003</v>
      </c>
      <c r="E60" s="262">
        <v>66.886049999999997</v>
      </c>
      <c r="F60" s="262">
        <v>72.776550000000015</v>
      </c>
      <c r="G60" s="262">
        <v>77.327250000000021</v>
      </c>
      <c r="H60" s="262">
        <v>81.877950000000013</v>
      </c>
      <c r="I60" s="262">
        <v>87.006150000000005</v>
      </c>
      <c r="J60" s="262">
        <v>91.545300000000012</v>
      </c>
      <c r="K60" s="262">
        <v>96.107550000000003</v>
      </c>
      <c r="L60" s="262">
        <v>100.64670000000002</v>
      </c>
      <c r="M60" s="262">
        <v>105.1974</v>
      </c>
      <c r="N60" s="262">
        <v>109.73655000000001</v>
      </c>
      <c r="O60" s="262">
        <v>114.28725000000001</v>
      </c>
      <c r="P60" s="262">
        <v>116.5164</v>
      </c>
      <c r="Q60" s="262">
        <v>120.9747</v>
      </c>
      <c r="R60" s="262">
        <v>125.43300000000001</v>
      </c>
      <c r="S60" s="262">
        <v>127.09620000000001</v>
      </c>
      <c r="T60" s="262">
        <v>129.32535000000001</v>
      </c>
      <c r="U60" s="262">
        <v>131.00010000000003</v>
      </c>
      <c r="V60" s="262">
        <v>133.22925000000001</v>
      </c>
      <c r="W60" s="262">
        <v>134.89245000000003</v>
      </c>
      <c r="X60" s="262">
        <v>136.56719999999999</v>
      </c>
      <c r="Y60" s="262">
        <v>138.80790000000002</v>
      </c>
      <c r="Z60" s="262">
        <v>140.48265000000001</v>
      </c>
      <c r="AA60" s="262">
        <v>142.70025000000001</v>
      </c>
      <c r="AB60" s="267">
        <v>144.375</v>
      </c>
    </row>
    <row r="61" spans="2:28" x14ac:dyDescent="0.2">
      <c r="B61" s="244">
        <v>2.9</v>
      </c>
      <c r="C61" s="266">
        <v>60.764550000000007</v>
      </c>
      <c r="D61" s="262">
        <v>65.777250000000009</v>
      </c>
      <c r="E61" s="262">
        <v>70.235550000000003</v>
      </c>
      <c r="F61" s="262">
        <v>76.195350000000005</v>
      </c>
      <c r="G61" s="262">
        <v>80.734500000000025</v>
      </c>
      <c r="H61" s="262">
        <v>85.285200000000003</v>
      </c>
      <c r="I61" s="262">
        <v>89.835900000000009</v>
      </c>
      <c r="J61" s="262">
        <v>94.398150000000015</v>
      </c>
      <c r="K61" s="262">
        <v>99.503250000000023</v>
      </c>
      <c r="L61" s="262">
        <v>104.05395000000003</v>
      </c>
      <c r="M61" s="262">
        <v>108.60465000000001</v>
      </c>
      <c r="N61" s="262">
        <v>113.1438</v>
      </c>
      <c r="O61" s="262">
        <v>117.69450000000002</v>
      </c>
      <c r="P61" s="262">
        <v>119.85435000000001</v>
      </c>
      <c r="Q61" s="262">
        <v>124.85550000000001</v>
      </c>
      <c r="R61" s="262">
        <v>129.32535000000001</v>
      </c>
      <c r="S61" s="262">
        <v>131.00010000000003</v>
      </c>
      <c r="T61" s="262">
        <v>132.67485000000002</v>
      </c>
      <c r="U61" s="262">
        <v>134.34960000000001</v>
      </c>
      <c r="V61" s="262">
        <v>136.02435</v>
      </c>
      <c r="W61" s="262">
        <v>137.13315000000003</v>
      </c>
      <c r="X61" s="262">
        <v>138.80790000000002</v>
      </c>
      <c r="Y61" s="262">
        <v>140.48265000000001</v>
      </c>
      <c r="Z61" s="262">
        <v>142.14585000000002</v>
      </c>
      <c r="AA61" s="262">
        <v>143.82060000000001</v>
      </c>
      <c r="AB61" s="267">
        <v>145.49535</v>
      </c>
    </row>
    <row r="62" spans="2:28" ht="13.5" thickBot="1" x14ac:dyDescent="0.25">
      <c r="B62" s="245">
        <v>3</v>
      </c>
      <c r="C62" s="268">
        <v>63.548100000000005</v>
      </c>
      <c r="D62" s="269">
        <v>68.560800000000015</v>
      </c>
      <c r="E62" s="269">
        <v>73.030649999999994</v>
      </c>
      <c r="F62" s="269">
        <v>79.036650000000009</v>
      </c>
      <c r="G62" s="269">
        <v>84.153300000000002</v>
      </c>
      <c r="H62" s="269">
        <v>88.704000000000008</v>
      </c>
      <c r="I62" s="269">
        <v>93.243150000000014</v>
      </c>
      <c r="J62" s="269">
        <v>97.79385000000002</v>
      </c>
      <c r="K62" s="269">
        <v>102.92205</v>
      </c>
      <c r="L62" s="269">
        <v>107.47275</v>
      </c>
      <c r="M62" s="269">
        <v>112.02345000000001</v>
      </c>
      <c r="N62" s="269">
        <v>117.12855</v>
      </c>
      <c r="O62" s="269">
        <v>121.67925000000001</v>
      </c>
      <c r="P62" s="269">
        <v>123.74670000000002</v>
      </c>
      <c r="Q62" s="269">
        <v>128.20500000000001</v>
      </c>
      <c r="R62" s="269">
        <v>133.22925000000001</v>
      </c>
      <c r="S62" s="269">
        <v>134.34960000000001</v>
      </c>
      <c r="T62" s="269">
        <v>136.02435</v>
      </c>
      <c r="U62" s="269">
        <v>137.13315000000003</v>
      </c>
      <c r="V62" s="269">
        <v>138.24195000000003</v>
      </c>
      <c r="W62" s="269">
        <v>139.91670000000002</v>
      </c>
      <c r="X62" s="269">
        <v>141.02550000000002</v>
      </c>
      <c r="Y62" s="269">
        <v>142.70025000000001</v>
      </c>
      <c r="Z62" s="269">
        <v>143.82060000000001</v>
      </c>
      <c r="AA62" s="269">
        <v>145.49535</v>
      </c>
      <c r="AB62" s="270">
        <v>146.60415000000003</v>
      </c>
    </row>
    <row r="63" spans="2:28" s="238" customFormat="1" ht="16.5" thickBot="1" x14ac:dyDescent="0.3">
      <c r="B63" s="236"/>
      <c r="C63" s="237"/>
      <c r="D63" s="237"/>
      <c r="E63" s="237"/>
      <c r="F63" s="237"/>
      <c r="G63" s="237"/>
      <c r="H63" s="237"/>
      <c r="I63" s="237"/>
      <c r="J63" s="237"/>
      <c r="K63" s="237"/>
      <c r="L63" s="237"/>
      <c r="M63" s="237"/>
      <c r="N63" s="237"/>
      <c r="O63" s="237"/>
      <c r="P63" s="237"/>
      <c r="Q63" s="237"/>
      <c r="R63" s="237"/>
      <c r="S63" s="237"/>
      <c r="T63" s="237"/>
      <c r="U63" s="237"/>
      <c r="V63" s="237"/>
      <c r="W63" s="237"/>
      <c r="X63" s="237"/>
      <c r="Y63" s="237"/>
      <c r="Z63" s="237"/>
      <c r="AA63" s="237"/>
      <c r="AB63" s="237"/>
    </row>
    <row r="64" spans="2:28" ht="13.5" thickBot="1" x14ac:dyDescent="0.25">
      <c r="B64" s="542" t="s">
        <v>209</v>
      </c>
      <c r="C64" s="543"/>
      <c r="D64" s="543"/>
      <c r="E64" s="543"/>
      <c r="F64" s="543"/>
      <c r="G64" s="543"/>
      <c r="H64" s="543"/>
      <c r="I64" s="543"/>
      <c r="J64" s="543"/>
      <c r="K64" s="543"/>
      <c r="L64" s="543"/>
      <c r="M64" s="543"/>
      <c r="N64" s="543"/>
      <c r="O64" s="543"/>
      <c r="P64" s="543"/>
      <c r="Q64" s="543"/>
      <c r="R64" s="543"/>
      <c r="S64" s="543"/>
      <c r="T64" s="543"/>
      <c r="U64" s="543"/>
      <c r="V64" s="543"/>
      <c r="W64" s="543"/>
      <c r="X64" s="543"/>
      <c r="Y64" s="543"/>
      <c r="Z64" s="543"/>
      <c r="AA64" s="543"/>
      <c r="AB64" s="591"/>
    </row>
    <row r="65" spans="2:28" ht="16.5" thickBot="1" x14ac:dyDescent="0.3">
      <c r="B65" s="246"/>
      <c r="C65" s="241">
        <v>0.5</v>
      </c>
      <c r="D65" s="241">
        <v>0.6</v>
      </c>
      <c r="E65" s="241">
        <v>0.7</v>
      </c>
      <c r="F65" s="241">
        <v>0.8</v>
      </c>
      <c r="G65" s="241">
        <v>0.9</v>
      </c>
      <c r="H65" s="241">
        <v>1</v>
      </c>
      <c r="I65" s="241">
        <v>1.1000000000000001</v>
      </c>
      <c r="J65" s="241">
        <v>1.2</v>
      </c>
      <c r="K65" s="241">
        <v>1.3</v>
      </c>
      <c r="L65" s="241">
        <v>1.4</v>
      </c>
      <c r="M65" s="241">
        <v>1.5</v>
      </c>
      <c r="N65" s="241">
        <v>1.6</v>
      </c>
      <c r="O65" s="241">
        <v>1.7</v>
      </c>
      <c r="P65" s="241">
        <v>1.8</v>
      </c>
      <c r="Q65" s="241">
        <v>1.9</v>
      </c>
      <c r="R65" s="241">
        <v>2</v>
      </c>
      <c r="S65" s="241">
        <v>2.1</v>
      </c>
      <c r="T65" s="241">
        <v>2.2000000000000002</v>
      </c>
      <c r="U65" s="241">
        <v>2.2999999999999998</v>
      </c>
      <c r="V65" s="241">
        <v>2.4</v>
      </c>
      <c r="W65" s="241">
        <v>2.5</v>
      </c>
      <c r="X65" s="241">
        <v>2.6</v>
      </c>
      <c r="Y65" s="241">
        <v>2.7</v>
      </c>
      <c r="Z65" s="241">
        <v>2.8</v>
      </c>
      <c r="AA65" s="241">
        <v>2.9</v>
      </c>
      <c r="AB65" s="242">
        <v>3</v>
      </c>
    </row>
    <row r="66" spans="2:28" x14ac:dyDescent="0.2">
      <c r="B66" s="243">
        <v>1.1000000000000001</v>
      </c>
      <c r="C66" s="263">
        <v>41.851949999999995</v>
      </c>
      <c r="D66" s="264">
        <v>46.959674999999997</v>
      </c>
      <c r="E66" s="264">
        <v>51.487799999999993</v>
      </c>
      <c r="F66" s="264">
        <v>56.571375000000003</v>
      </c>
      <c r="G66" s="264">
        <v>61.654950000000007</v>
      </c>
      <c r="H66" s="264">
        <v>66.750599999999991</v>
      </c>
      <c r="I66" s="264">
        <v>71.834175000000002</v>
      </c>
      <c r="J66" s="264">
        <v>76.362300000000005</v>
      </c>
      <c r="K66" s="264">
        <v>81.445875000000001</v>
      </c>
      <c r="L66" s="264">
        <v>86.553600000000003</v>
      </c>
      <c r="M66" s="264">
        <v>91.637174999999999</v>
      </c>
      <c r="N66" s="264">
        <v>96.153224999999992</v>
      </c>
      <c r="O66" s="264">
        <v>101.24887499999998</v>
      </c>
      <c r="P66" s="264">
        <v>106.34452499999999</v>
      </c>
      <c r="Q66" s="264">
        <v>118.7697</v>
      </c>
      <c r="R66" s="264">
        <v>123.877425</v>
      </c>
      <c r="S66" s="264">
        <v>129.528525</v>
      </c>
      <c r="T66" s="264">
        <v>135.1917</v>
      </c>
      <c r="U66" s="264">
        <v>140.27527499999999</v>
      </c>
      <c r="V66" s="264">
        <v>145.93844999999999</v>
      </c>
      <c r="W66" s="264">
        <v>151.58955</v>
      </c>
      <c r="X66" s="264">
        <v>157.25272499999997</v>
      </c>
      <c r="Y66" s="264">
        <v>162.89175</v>
      </c>
      <c r="Z66" s="264">
        <v>168.554925</v>
      </c>
      <c r="AA66" s="264">
        <v>174.21809999999999</v>
      </c>
      <c r="AB66" s="265">
        <v>179.86920000000001</v>
      </c>
    </row>
    <row r="67" spans="2:28" x14ac:dyDescent="0.2">
      <c r="B67" s="244">
        <v>1.3</v>
      </c>
      <c r="C67" s="266">
        <v>46.380074999999998</v>
      </c>
      <c r="D67" s="262">
        <v>50.908199999999994</v>
      </c>
      <c r="E67" s="262">
        <v>56.015924999999996</v>
      </c>
      <c r="F67" s="262">
        <v>61.099499999999999</v>
      </c>
      <c r="G67" s="262">
        <v>66.183075000000002</v>
      </c>
      <c r="H67" s="262">
        <v>71.278725000000009</v>
      </c>
      <c r="I67" s="262">
        <v>76.362300000000005</v>
      </c>
      <c r="J67" s="262">
        <v>81.445875000000001</v>
      </c>
      <c r="K67" s="262">
        <v>86.553600000000003</v>
      </c>
      <c r="L67" s="262">
        <v>91.637174999999999</v>
      </c>
      <c r="M67" s="262">
        <v>96.732824999999991</v>
      </c>
      <c r="N67" s="262">
        <v>101.828475</v>
      </c>
      <c r="O67" s="262">
        <v>106.91205000000001</v>
      </c>
      <c r="P67" s="262">
        <v>111.995625</v>
      </c>
      <c r="Q67" s="262">
        <v>124.44494999999999</v>
      </c>
      <c r="R67" s="262">
        <v>129.528525</v>
      </c>
      <c r="S67" s="262">
        <v>134.63624999999999</v>
      </c>
      <c r="T67" s="262">
        <v>140.27527499999999</v>
      </c>
      <c r="U67" s="262">
        <v>145.38300000000001</v>
      </c>
      <c r="V67" s="262">
        <v>150.4545</v>
      </c>
      <c r="W67" s="262">
        <v>155.55014999999997</v>
      </c>
      <c r="X67" s="262">
        <v>160.65787499999999</v>
      </c>
      <c r="Y67" s="262">
        <v>165.74144999999999</v>
      </c>
      <c r="Z67" s="262">
        <v>170.81295</v>
      </c>
      <c r="AA67" s="262">
        <v>175.90859999999998</v>
      </c>
      <c r="AB67" s="267">
        <v>181.00424999999998</v>
      </c>
    </row>
    <row r="68" spans="2:28" x14ac:dyDescent="0.2">
      <c r="B68" s="243">
        <v>1.5</v>
      </c>
      <c r="C68" s="266">
        <v>50.35275</v>
      </c>
      <c r="D68" s="262">
        <v>55.424250000000001</v>
      </c>
      <c r="E68" s="262">
        <v>60.531974999999996</v>
      </c>
      <c r="F68" s="262">
        <v>67.511324999999999</v>
      </c>
      <c r="G68" s="262">
        <v>72.691500000000005</v>
      </c>
      <c r="H68" s="262">
        <v>77.883750000000006</v>
      </c>
      <c r="I68" s="262">
        <v>83.088075000000003</v>
      </c>
      <c r="J68" s="262">
        <v>88.292400000000001</v>
      </c>
      <c r="K68" s="262">
        <v>93.472574999999992</v>
      </c>
      <c r="L68" s="262">
        <v>98.664824999999979</v>
      </c>
      <c r="M68" s="262">
        <v>104.4246</v>
      </c>
      <c r="N68" s="262">
        <v>109.61685</v>
      </c>
      <c r="O68" s="262">
        <v>114.80909999999999</v>
      </c>
      <c r="P68" s="262">
        <v>117.65879999999999</v>
      </c>
      <c r="Q68" s="262">
        <v>130.08397500000001</v>
      </c>
      <c r="R68" s="262">
        <v>135.74715</v>
      </c>
      <c r="S68" s="262">
        <v>140.27527499999999</v>
      </c>
      <c r="T68" s="262">
        <v>144.79132499999997</v>
      </c>
      <c r="U68" s="262">
        <v>149.89904999999999</v>
      </c>
      <c r="V68" s="262">
        <v>154.43925000000002</v>
      </c>
      <c r="W68" s="262">
        <v>159.49867499999999</v>
      </c>
      <c r="X68" s="262">
        <v>164.03887499999999</v>
      </c>
      <c r="Y68" s="262">
        <v>168.554925</v>
      </c>
      <c r="Z68" s="262">
        <v>173.650575</v>
      </c>
      <c r="AA68" s="262">
        <v>178.19077499999997</v>
      </c>
      <c r="AB68" s="267">
        <v>182.70682500000001</v>
      </c>
    </row>
    <row r="69" spans="2:28" x14ac:dyDescent="0.2">
      <c r="B69" s="244">
        <v>1.7</v>
      </c>
      <c r="C69" s="266">
        <v>54.868799999999993</v>
      </c>
      <c r="D69" s="262">
        <v>59.952374999999996</v>
      </c>
      <c r="E69" s="262">
        <v>65.060100000000006</v>
      </c>
      <c r="F69" s="262">
        <v>73.548824999999994</v>
      </c>
      <c r="G69" s="262">
        <v>78.837675000000004</v>
      </c>
      <c r="H69" s="262">
        <v>82.49639999999998</v>
      </c>
      <c r="I69" s="262">
        <v>88.292400000000001</v>
      </c>
      <c r="J69" s="262">
        <v>93.472574999999992</v>
      </c>
      <c r="K69" s="262">
        <v>98.664824999999979</v>
      </c>
      <c r="L69" s="262">
        <v>104.4246</v>
      </c>
      <c r="M69" s="262">
        <v>111.77827499999999</v>
      </c>
      <c r="N69" s="262">
        <v>117.05504999999999</v>
      </c>
      <c r="O69" s="262">
        <v>120.593025</v>
      </c>
      <c r="P69" s="262">
        <v>123.30990000000001</v>
      </c>
      <c r="Q69" s="262">
        <v>135.74715</v>
      </c>
      <c r="R69" s="262">
        <v>141.41032499999997</v>
      </c>
      <c r="S69" s="262">
        <v>145.93844999999999</v>
      </c>
      <c r="T69" s="262">
        <v>149.89904999999999</v>
      </c>
      <c r="U69" s="262">
        <v>154.43925000000002</v>
      </c>
      <c r="V69" s="262">
        <v>158.95529999999997</v>
      </c>
      <c r="W69" s="262">
        <v>162.89175</v>
      </c>
      <c r="X69" s="262">
        <v>167.43194999999997</v>
      </c>
      <c r="Y69" s="262">
        <v>171.96007499999999</v>
      </c>
      <c r="Z69" s="262">
        <v>175.90859999999998</v>
      </c>
      <c r="AA69" s="262">
        <v>180.44880000000001</v>
      </c>
      <c r="AB69" s="267">
        <v>184.39732500000002</v>
      </c>
    </row>
    <row r="70" spans="2:28" x14ac:dyDescent="0.2">
      <c r="B70" s="243">
        <v>1.9</v>
      </c>
      <c r="C70" s="266">
        <v>58.829399999999993</v>
      </c>
      <c r="D70" s="262">
        <v>64.492575000000002</v>
      </c>
      <c r="E70" s="262">
        <v>69.576149999999998</v>
      </c>
      <c r="F70" s="262">
        <v>78.245999999999995</v>
      </c>
      <c r="G70" s="262">
        <v>81.928874999999991</v>
      </c>
      <c r="H70" s="262">
        <v>89.403300000000002</v>
      </c>
      <c r="I70" s="262">
        <v>92.892975000000007</v>
      </c>
      <c r="J70" s="262">
        <v>100.59682500000001</v>
      </c>
      <c r="K70" s="262">
        <v>103.85707500000001</v>
      </c>
      <c r="L70" s="262">
        <v>111.77827499999999</v>
      </c>
      <c r="M70" s="262">
        <v>117.05504999999999</v>
      </c>
      <c r="N70" s="262">
        <v>120.593025</v>
      </c>
      <c r="O70" s="262">
        <v>125.785275</v>
      </c>
      <c r="P70" s="262">
        <v>128.97307499999999</v>
      </c>
      <c r="Q70" s="262">
        <v>141.41032499999997</v>
      </c>
      <c r="R70" s="262">
        <v>147.06142500000001</v>
      </c>
      <c r="S70" s="262">
        <v>151.0341</v>
      </c>
      <c r="T70" s="262">
        <v>154.98262499999998</v>
      </c>
      <c r="U70" s="262">
        <v>158.95529999999997</v>
      </c>
      <c r="V70" s="262">
        <v>162.89175</v>
      </c>
      <c r="W70" s="262">
        <v>166.86442500000001</v>
      </c>
      <c r="X70" s="262">
        <v>170.81295</v>
      </c>
      <c r="Y70" s="262">
        <v>174.78562500000001</v>
      </c>
      <c r="Z70" s="262">
        <v>178.74622500000001</v>
      </c>
      <c r="AA70" s="262">
        <v>182.12722500000001</v>
      </c>
      <c r="AB70" s="267">
        <v>186.09990000000002</v>
      </c>
    </row>
    <row r="71" spans="2:28" x14ac:dyDescent="0.2">
      <c r="B71" s="244">
        <v>2.1</v>
      </c>
      <c r="C71" s="266">
        <v>66.183075000000002</v>
      </c>
      <c r="D71" s="262">
        <v>71.834175000000002</v>
      </c>
      <c r="E71" s="262">
        <v>77.509424999999993</v>
      </c>
      <c r="F71" s="262">
        <v>84.826875000000001</v>
      </c>
      <c r="G71" s="262">
        <v>91.154174999999995</v>
      </c>
      <c r="H71" s="262">
        <v>96.938099999999991</v>
      </c>
      <c r="I71" s="262">
        <v>104.70232499999999</v>
      </c>
      <c r="J71" s="262">
        <v>111.1866</v>
      </c>
      <c r="K71" s="262">
        <v>114.80909999999999</v>
      </c>
      <c r="L71" s="262">
        <v>120.593025</v>
      </c>
      <c r="M71" s="262">
        <v>126.35279999999999</v>
      </c>
      <c r="N71" s="262">
        <v>132.69217499999999</v>
      </c>
      <c r="O71" s="262">
        <v>138.4761</v>
      </c>
      <c r="P71" s="262">
        <v>141.41032499999997</v>
      </c>
      <c r="Q71" s="262">
        <v>147.64102499999998</v>
      </c>
      <c r="R71" s="262">
        <v>153.28004999999999</v>
      </c>
      <c r="S71" s="262">
        <v>156.68520000000001</v>
      </c>
      <c r="T71" s="262">
        <v>160.07827499999999</v>
      </c>
      <c r="U71" s="262">
        <v>163.48342499999998</v>
      </c>
      <c r="V71" s="262">
        <v>166.86442500000001</v>
      </c>
      <c r="W71" s="262">
        <v>170.81295</v>
      </c>
      <c r="X71" s="262">
        <v>174.21809999999999</v>
      </c>
      <c r="Y71" s="262">
        <v>177.59909999999999</v>
      </c>
      <c r="Z71" s="262">
        <v>181.00424999999998</v>
      </c>
      <c r="AA71" s="262">
        <v>184.39732500000002</v>
      </c>
      <c r="AB71" s="267">
        <v>187.79040000000001</v>
      </c>
    </row>
    <row r="72" spans="2:28" x14ac:dyDescent="0.2">
      <c r="B72" s="243">
        <v>2.2999999999999998</v>
      </c>
      <c r="C72" s="266">
        <v>70.143675000000002</v>
      </c>
      <c r="D72" s="262">
        <v>76.362300000000005</v>
      </c>
      <c r="E72" s="262">
        <v>82.037549999999982</v>
      </c>
      <c r="F72" s="262">
        <v>90.007050000000007</v>
      </c>
      <c r="G72" s="262">
        <v>95.778899999999993</v>
      </c>
      <c r="H72" s="262">
        <v>102.13035000000001</v>
      </c>
      <c r="I72" s="262">
        <v>107.89012499999998</v>
      </c>
      <c r="J72" s="262">
        <v>113.67404999999999</v>
      </c>
      <c r="K72" s="262">
        <v>122.35597499999999</v>
      </c>
      <c r="L72" s="262">
        <v>125.785275</v>
      </c>
      <c r="M72" s="262">
        <v>132.12465</v>
      </c>
      <c r="N72" s="262">
        <v>137.88442499999999</v>
      </c>
      <c r="O72" s="262">
        <v>144.23587500000002</v>
      </c>
      <c r="P72" s="262">
        <v>147.06142500000001</v>
      </c>
      <c r="Q72" s="262">
        <v>153.28004999999999</v>
      </c>
      <c r="R72" s="262">
        <v>158.95529999999997</v>
      </c>
      <c r="S72" s="262">
        <v>162.33629999999999</v>
      </c>
      <c r="T72" s="262">
        <v>165.173925</v>
      </c>
      <c r="U72" s="262">
        <v>167.99947499999999</v>
      </c>
      <c r="V72" s="262">
        <v>171.38047499999999</v>
      </c>
      <c r="W72" s="262">
        <v>174.21809999999999</v>
      </c>
      <c r="X72" s="262">
        <v>177.59909999999999</v>
      </c>
      <c r="Y72" s="262">
        <v>180.44880000000001</v>
      </c>
      <c r="Z72" s="262">
        <v>183.27435</v>
      </c>
      <c r="AA72" s="262">
        <v>186.65535</v>
      </c>
      <c r="AB72" s="267">
        <v>189.492975</v>
      </c>
    </row>
    <row r="73" spans="2:28" x14ac:dyDescent="0.2">
      <c r="B73" s="244">
        <v>2.5</v>
      </c>
      <c r="C73" s="266">
        <v>74.659724999999995</v>
      </c>
      <c r="D73" s="262">
        <v>80.32289999999999</v>
      </c>
      <c r="E73" s="262">
        <v>86.553600000000003</v>
      </c>
      <c r="F73" s="262">
        <v>94.619699999999995</v>
      </c>
      <c r="G73" s="262">
        <v>100.40362500000001</v>
      </c>
      <c r="H73" s="262">
        <v>106.74299999999999</v>
      </c>
      <c r="I73" s="262">
        <v>113.08237500000001</v>
      </c>
      <c r="J73" s="262">
        <v>118.85422500000001</v>
      </c>
      <c r="K73" s="262">
        <v>125.20567499999999</v>
      </c>
      <c r="L73" s="262">
        <v>131.54505</v>
      </c>
      <c r="M73" s="262">
        <v>140.009625</v>
      </c>
      <c r="N73" s="262">
        <v>143.68042499999999</v>
      </c>
      <c r="O73" s="262">
        <v>150.00772499999999</v>
      </c>
      <c r="P73" s="262">
        <v>152.72460000000001</v>
      </c>
      <c r="Q73" s="262">
        <v>158.95529999999997</v>
      </c>
      <c r="R73" s="262">
        <v>165.173925</v>
      </c>
      <c r="S73" s="262">
        <v>167.43194999999997</v>
      </c>
      <c r="T73" s="262">
        <v>170.25749999999999</v>
      </c>
      <c r="U73" s="262">
        <v>173.08304999999999</v>
      </c>
      <c r="V73" s="262">
        <v>175.35315</v>
      </c>
      <c r="W73" s="262">
        <v>178.19077499999997</v>
      </c>
      <c r="X73" s="262">
        <v>181.00424999999998</v>
      </c>
      <c r="Y73" s="262">
        <v>183.27435</v>
      </c>
      <c r="Z73" s="262">
        <v>186.09990000000002</v>
      </c>
      <c r="AA73" s="262">
        <v>188.91337499999997</v>
      </c>
      <c r="AB73" s="267">
        <v>191.17139999999998</v>
      </c>
    </row>
    <row r="74" spans="2:28" x14ac:dyDescent="0.2">
      <c r="B74" s="243">
        <v>2.7</v>
      </c>
      <c r="C74" s="266">
        <v>78.632400000000004</v>
      </c>
      <c r="D74" s="262">
        <v>84.851024999999993</v>
      </c>
      <c r="E74" s="262">
        <v>91.081725000000006</v>
      </c>
      <c r="F74" s="262">
        <v>99.232350000000011</v>
      </c>
      <c r="G74" s="262">
        <v>105.58379999999998</v>
      </c>
      <c r="H74" s="262">
        <v>111.923175</v>
      </c>
      <c r="I74" s="262">
        <v>117.695025</v>
      </c>
      <c r="J74" s="262">
        <v>124.046475</v>
      </c>
      <c r="K74" s="262">
        <v>130.39792499999999</v>
      </c>
      <c r="L74" s="262">
        <v>136.74937499999999</v>
      </c>
      <c r="M74" s="262">
        <v>143.07667499999999</v>
      </c>
      <c r="N74" s="262">
        <v>149.42812499999999</v>
      </c>
      <c r="O74" s="262">
        <v>155.18790000000001</v>
      </c>
      <c r="P74" s="262">
        <v>158.37569999999997</v>
      </c>
      <c r="Q74" s="262">
        <v>164.594325</v>
      </c>
      <c r="R74" s="262">
        <v>170.81295</v>
      </c>
      <c r="S74" s="262">
        <v>173.08304999999999</v>
      </c>
      <c r="T74" s="262">
        <v>175.35315</v>
      </c>
      <c r="U74" s="262">
        <v>177.59909999999999</v>
      </c>
      <c r="V74" s="262">
        <v>179.86920000000001</v>
      </c>
      <c r="W74" s="262">
        <v>182.12722500000001</v>
      </c>
      <c r="X74" s="262">
        <v>184.39732500000002</v>
      </c>
      <c r="Y74" s="262">
        <v>186.09990000000002</v>
      </c>
      <c r="Z74" s="262">
        <v>188.35792499999999</v>
      </c>
      <c r="AA74" s="262">
        <v>190.61595000000003</v>
      </c>
      <c r="AB74" s="267">
        <v>192.88605000000001</v>
      </c>
    </row>
    <row r="75" spans="2:28" x14ac:dyDescent="0.2">
      <c r="B75" s="244">
        <v>2.9</v>
      </c>
      <c r="C75" s="266">
        <v>83.148449999999997</v>
      </c>
      <c r="D75" s="262">
        <v>89.367075</v>
      </c>
      <c r="E75" s="262">
        <v>95.609850000000009</v>
      </c>
      <c r="F75" s="262">
        <v>103.85707500000001</v>
      </c>
      <c r="G75" s="262">
        <v>110.20852499999998</v>
      </c>
      <c r="H75" s="262">
        <v>116.535825</v>
      </c>
      <c r="I75" s="262">
        <v>122.88727499999999</v>
      </c>
      <c r="J75" s="262">
        <v>129.22664999999998</v>
      </c>
      <c r="K75" s="262">
        <v>135.59017500000002</v>
      </c>
      <c r="L75" s="262">
        <v>141.92955000000001</v>
      </c>
      <c r="M75" s="262">
        <v>148.28100000000001</v>
      </c>
      <c r="N75" s="262">
        <v>154.620375</v>
      </c>
      <c r="O75" s="262">
        <v>160.971825</v>
      </c>
      <c r="P75" s="262">
        <v>164.03887499999999</v>
      </c>
      <c r="Q75" s="262">
        <v>170.25749999999999</v>
      </c>
      <c r="R75" s="262">
        <v>176.476125</v>
      </c>
      <c r="S75" s="262">
        <v>178.74622500000001</v>
      </c>
      <c r="T75" s="262">
        <v>180.44880000000001</v>
      </c>
      <c r="U75" s="262">
        <v>182.12722500000001</v>
      </c>
      <c r="V75" s="262">
        <v>183.82980000000001</v>
      </c>
      <c r="W75" s="262">
        <v>185.52029999999999</v>
      </c>
      <c r="X75" s="262">
        <v>187.23495</v>
      </c>
      <c r="Y75" s="262">
        <v>189.492975</v>
      </c>
      <c r="Z75" s="262">
        <v>191.17139999999998</v>
      </c>
      <c r="AA75" s="262">
        <v>192.88605000000001</v>
      </c>
      <c r="AB75" s="267">
        <v>194.57655</v>
      </c>
    </row>
    <row r="76" spans="2:28" ht="13.5" thickBot="1" x14ac:dyDescent="0.25">
      <c r="B76" s="245">
        <v>3</v>
      </c>
      <c r="C76" s="268">
        <v>87.676575</v>
      </c>
      <c r="D76" s="269">
        <v>93.907274999999998</v>
      </c>
      <c r="E76" s="269">
        <v>100.12589999999999</v>
      </c>
      <c r="F76" s="269">
        <v>108.48180000000001</v>
      </c>
      <c r="G76" s="269">
        <v>115.3887</v>
      </c>
      <c r="H76" s="269">
        <v>121.752225</v>
      </c>
      <c r="I76" s="269">
        <v>128.07952499999999</v>
      </c>
      <c r="J76" s="269">
        <v>134.43097499999999</v>
      </c>
      <c r="K76" s="269">
        <v>140.78242499999999</v>
      </c>
      <c r="L76" s="269">
        <v>147.70139999999998</v>
      </c>
      <c r="M76" s="269">
        <v>154.05284999999998</v>
      </c>
      <c r="N76" s="269">
        <v>160.40430000000001</v>
      </c>
      <c r="O76" s="269">
        <v>166.743675</v>
      </c>
      <c r="P76" s="269">
        <v>169.70204999999999</v>
      </c>
      <c r="Q76" s="269">
        <v>176.476125</v>
      </c>
      <c r="R76" s="269">
        <v>182.70682500000001</v>
      </c>
      <c r="S76" s="269">
        <v>183.82980000000001</v>
      </c>
      <c r="T76" s="269">
        <v>185.52029999999999</v>
      </c>
      <c r="U76" s="269">
        <v>186.65535</v>
      </c>
      <c r="V76" s="269">
        <v>188.35792499999999</v>
      </c>
      <c r="W76" s="269">
        <v>189.492975</v>
      </c>
      <c r="X76" s="269">
        <v>190.61595000000003</v>
      </c>
      <c r="Y76" s="269">
        <v>192.31852499999999</v>
      </c>
      <c r="Z76" s="269">
        <v>193.44149999999996</v>
      </c>
      <c r="AA76" s="269">
        <v>195.15615</v>
      </c>
      <c r="AB76" s="270">
        <v>196.27912500000002</v>
      </c>
    </row>
    <row r="77" spans="2:28" s="238" customFormat="1" ht="16.5" thickBot="1" x14ac:dyDescent="0.3">
      <c r="B77" s="236"/>
      <c r="C77" s="237"/>
      <c r="D77" s="237"/>
      <c r="E77" s="237"/>
      <c r="F77" s="237"/>
      <c r="G77" s="237"/>
      <c r="H77" s="237"/>
      <c r="I77" s="237"/>
      <c r="J77" s="237"/>
      <c r="K77" s="237"/>
      <c r="L77" s="237"/>
      <c r="M77" s="237"/>
      <c r="N77" s="237"/>
      <c r="O77" s="237"/>
      <c r="P77" s="237"/>
      <c r="Q77" s="237"/>
      <c r="R77" s="237"/>
      <c r="S77" s="237"/>
      <c r="T77" s="237"/>
      <c r="U77" s="237"/>
      <c r="V77" s="237"/>
      <c r="W77" s="237"/>
      <c r="X77" s="237"/>
      <c r="Y77" s="237"/>
      <c r="Z77" s="237"/>
      <c r="AA77" s="237"/>
      <c r="AB77" s="237"/>
    </row>
    <row r="78" spans="2:28" ht="13.5" thickBot="1" x14ac:dyDescent="0.25">
      <c r="B78" s="542" t="s">
        <v>210</v>
      </c>
      <c r="C78" s="543"/>
      <c r="D78" s="543"/>
      <c r="E78" s="543"/>
      <c r="F78" s="543"/>
      <c r="G78" s="543"/>
      <c r="H78" s="543"/>
      <c r="I78" s="543"/>
      <c r="J78" s="543"/>
      <c r="K78" s="543"/>
      <c r="L78" s="543"/>
      <c r="M78" s="543"/>
      <c r="N78" s="543"/>
      <c r="O78" s="543"/>
      <c r="P78" s="543"/>
      <c r="Q78" s="543"/>
      <c r="R78" s="543"/>
      <c r="S78" s="543"/>
      <c r="T78" s="543"/>
      <c r="U78" s="543"/>
      <c r="V78" s="543"/>
      <c r="W78" s="543"/>
      <c r="X78" s="543"/>
      <c r="Y78" s="543"/>
      <c r="Z78" s="543"/>
      <c r="AA78" s="543"/>
      <c r="AB78" s="591"/>
    </row>
    <row r="79" spans="2:28" ht="16.5" thickBot="1" x14ac:dyDescent="0.3">
      <c r="B79" s="246"/>
      <c r="C79" s="241">
        <v>0.5</v>
      </c>
      <c r="D79" s="241">
        <v>0.6</v>
      </c>
      <c r="E79" s="241">
        <v>0.7</v>
      </c>
      <c r="F79" s="241">
        <v>0.8</v>
      </c>
      <c r="G79" s="241">
        <v>0.9</v>
      </c>
      <c r="H79" s="241">
        <v>1</v>
      </c>
      <c r="I79" s="241">
        <v>1.1000000000000001</v>
      </c>
      <c r="J79" s="241">
        <v>1.2</v>
      </c>
      <c r="K79" s="241">
        <v>1.3</v>
      </c>
      <c r="L79" s="241">
        <v>1.4</v>
      </c>
      <c r="M79" s="241">
        <v>1.5</v>
      </c>
      <c r="N79" s="241">
        <v>1.6</v>
      </c>
      <c r="O79" s="241">
        <v>1.7</v>
      </c>
      <c r="P79" s="241">
        <v>1.8</v>
      </c>
      <c r="Q79" s="241">
        <v>1.9</v>
      </c>
      <c r="R79" s="241">
        <v>2</v>
      </c>
      <c r="S79" s="241">
        <v>2.1</v>
      </c>
      <c r="T79" s="241">
        <v>2.2000000000000002</v>
      </c>
      <c r="U79" s="241">
        <v>2.2999999999999998</v>
      </c>
      <c r="V79" s="241">
        <v>2.4</v>
      </c>
      <c r="W79" s="241">
        <v>2.5</v>
      </c>
      <c r="X79" s="241">
        <v>2.6</v>
      </c>
      <c r="Y79" s="241">
        <v>2.7</v>
      </c>
      <c r="Z79" s="241">
        <v>2.8</v>
      </c>
      <c r="AA79" s="241">
        <v>2.9</v>
      </c>
      <c r="AB79" s="242">
        <v>3</v>
      </c>
    </row>
    <row r="80" spans="2:28" x14ac:dyDescent="0.2">
      <c r="B80" s="243">
        <v>1.1000000000000001</v>
      </c>
      <c r="C80" s="263">
        <v>53.045474999999996</v>
      </c>
      <c r="D80" s="264">
        <v>60.024825</v>
      </c>
      <c r="E80" s="264">
        <v>66.43665</v>
      </c>
      <c r="F80" s="264">
        <v>73.428075000000007</v>
      </c>
      <c r="G80" s="264">
        <v>79.851974999999996</v>
      </c>
      <c r="H80" s="264">
        <v>86.831324999999993</v>
      </c>
      <c r="I80" s="264">
        <v>93.24315</v>
      </c>
      <c r="J80" s="264">
        <v>99.667050000000017</v>
      </c>
      <c r="K80" s="264">
        <v>106.64639999999999</v>
      </c>
      <c r="L80" s="264">
        <v>113.05822499999998</v>
      </c>
      <c r="M80" s="264">
        <v>120.04965</v>
      </c>
      <c r="N80" s="264">
        <v>126.47354999999999</v>
      </c>
      <c r="O80" s="264">
        <v>133.46497500000001</v>
      </c>
      <c r="P80" s="264">
        <v>139.86472499999999</v>
      </c>
      <c r="Q80" s="264">
        <v>154.43925000000002</v>
      </c>
      <c r="R80" s="264">
        <v>161.43067499999998</v>
      </c>
      <c r="S80" s="264">
        <v>168.43417500000001</v>
      </c>
      <c r="T80" s="264">
        <v>175.99312499999999</v>
      </c>
      <c r="U80" s="264">
        <v>183.57622499999999</v>
      </c>
      <c r="V80" s="264">
        <v>191.14724999999999</v>
      </c>
      <c r="W80" s="264">
        <v>198.13867500000001</v>
      </c>
      <c r="X80" s="264">
        <v>205.72177500000001</v>
      </c>
      <c r="Y80" s="264">
        <v>213.29279999999997</v>
      </c>
      <c r="Z80" s="264">
        <v>220.87589999999997</v>
      </c>
      <c r="AA80" s="264">
        <v>227.86732499999999</v>
      </c>
      <c r="AB80" s="265">
        <v>235.43834999999999</v>
      </c>
    </row>
    <row r="81" spans="2:28" x14ac:dyDescent="0.2">
      <c r="B81" s="244">
        <v>1.3</v>
      </c>
      <c r="C81" s="266">
        <v>59.445224999999994</v>
      </c>
      <c r="D81" s="262">
        <v>65.857050000000001</v>
      </c>
      <c r="E81" s="262">
        <v>72.848474999999993</v>
      </c>
      <c r="F81" s="262">
        <v>79.851974999999996</v>
      </c>
      <c r="G81" s="262">
        <v>86.831324999999993</v>
      </c>
      <c r="H81" s="262">
        <v>93.24315</v>
      </c>
      <c r="I81" s="262">
        <v>100.23457500000001</v>
      </c>
      <c r="J81" s="262">
        <v>107.226</v>
      </c>
      <c r="K81" s="262">
        <v>114.2295</v>
      </c>
      <c r="L81" s="262">
        <v>120.62925</v>
      </c>
      <c r="M81" s="262">
        <v>127.63275</v>
      </c>
      <c r="N81" s="262">
        <v>134.62417499999998</v>
      </c>
      <c r="O81" s="262">
        <v>141.02392500000002</v>
      </c>
      <c r="P81" s="262">
        <v>148.02742499999999</v>
      </c>
      <c r="Q81" s="262">
        <v>162.58987500000001</v>
      </c>
      <c r="R81" s="262">
        <v>169.59337499999998</v>
      </c>
      <c r="S81" s="262">
        <v>176.57272499999999</v>
      </c>
      <c r="T81" s="262">
        <v>182.98454999999998</v>
      </c>
      <c r="U81" s="262">
        <v>189.98805000000002</v>
      </c>
      <c r="V81" s="262">
        <v>196.9674</v>
      </c>
      <c r="W81" s="262">
        <v>203.9709</v>
      </c>
      <c r="X81" s="262">
        <v>210.38272499999997</v>
      </c>
      <c r="Y81" s="262">
        <v>217.37415000000001</v>
      </c>
      <c r="Z81" s="262">
        <v>224.37764999999999</v>
      </c>
      <c r="AA81" s="262">
        <v>230.7774</v>
      </c>
      <c r="AB81" s="267">
        <v>237.76882499999999</v>
      </c>
    </row>
    <row r="82" spans="2:28" x14ac:dyDescent="0.2">
      <c r="B82" s="243">
        <v>1.5</v>
      </c>
      <c r="C82" s="266">
        <v>65.265374999999992</v>
      </c>
      <c r="D82" s="262">
        <v>72.268875000000008</v>
      </c>
      <c r="E82" s="262">
        <v>79.260299999999987</v>
      </c>
      <c r="F82" s="262">
        <v>87.978449999999995</v>
      </c>
      <c r="G82" s="262">
        <v>95.11477499999998</v>
      </c>
      <c r="H82" s="262">
        <v>102.239025</v>
      </c>
      <c r="I82" s="262">
        <v>109.37535</v>
      </c>
      <c r="J82" s="262">
        <v>116.51167499999998</v>
      </c>
      <c r="K82" s="262">
        <v>123.635925</v>
      </c>
      <c r="L82" s="262">
        <v>130.784325</v>
      </c>
      <c r="M82" s="262">
        <v>137.90857500000001</v>
      </c>
      <c r="N82" s="262">
        <v>145.04490000000001</v>
      </c>
      <c r="O82" s="262">
        <v>152.16914999999997</v>
      </c>
      <c r="P82" s="262">
        <v>156.17804999999998</v>
      </c>
      <c r="Q82" s="262">
        <v>170.75257500000001</v>
      </c>
      <c r="R82" s="262">
        <v>177.74399999999997</v>
      </c>
      <c r="S82" s="262">
        <v>184.1679</v>
      </c>
      <c r="T82" s="262">
        <v>190.56764999999999</v>
      </c>
      <c r="U82" s="262">
        <v>196.39987499999998</v>
      </c>
      <c r="V82" s="262">
        <v>202.8117</v>
      </c>
      <c r="W82" s="262">
        <v>209.21144999999999</v>
      </c>
      <c r="X82" s="262">
        <v>215.62327499999998</v>
      </c>
      <c r="Y82" s="262">
        <v>221.4555</v>
      </c>
      <c r="Z82" s="262">
        <v>227.86732499999999</v>
      </c>
      <c r="AA82" s="262">
        <v>234.26707499999998</v>
      </c>
      <c r="AB82" s="267">
        <v>240.0993</v>
      </c>
    </row>
    <row r="83" spans="2:28" x14ac:dyDescent="0.2">
      <c r="B83" s="244">
        <v>1.7</v>
      </c>
      <c r="C83" s="266">
        <v>71.677199999999999</v>
      </c>
      <c r="D83" s="262">
        <v>78.668625000000006</v>
      </c>
      <c r="E83" s="262">
        <v>85.672125000000008</v>
      </c>
      <c r="F83" s="262">
        <v>96.974325000000007</v>
      </c>
      <c r="G83" s="262">
        <v>104.24347499999999</v>
      </c>
      <c r="H83" s="262">
        <v>109.37535</v>
      </c>
      <c r="I83" s="262">
        <v>116.51167499999998</v>
      </c>
      <c r="J83" s="262">
        <v>124.23967500000001</v>
      </c>
      <c r="K83" s="262">
        <v>131.36392499999999</v>
      </c>
      <c r="L83" s="262">
        <v>138.512325</v>
      </c>
      <c r="M83" s="262">
        <v>148.48627499999998</v>
      </c>
      <c r="N83" s="262">
        <v>155.76750000000001</v>
      </c>
      <c r="O83" s="262">
        <v>160.50089999999997</v>
      </c>
      <c r="P83" s="262">
        <v>164.328675</v>
      </c>
      <c r="Q83" s="262">
        <v>178.91527499999998</v>
      </c>
      <c r="R83" s="262">
        <v>186.4863</v>
      </c>
      <c r="S83" s="262">
        <v>192.30644999999998</v>
      </c>
      <c r="T83" s="262">
        <v>197.57114999999999</v>
      </c>
      <c r="U83" s="262">
        <v>203.3913</v>
      </c>
      <c r="V83" s="262">
        <v>208.63184999999999</v>
      </c>
      <c r="W83" s="262">
        <v>214.46407500000001</v>
      </c>
      <c r="X83" s="262">
        <v>220.28422500000002</v>
      </c>
      <c r="Y83" s="262">
        <v>225.53685000000002</v>
      </c>
      <c r="Z83" s="262">
        <v>231.36907500000001</v>
      </c>
      <c r="AA83" s="262">
        <v>237.18922499999999</v>
      </c>
      <c r="AB83" s="267">
        <v>242.42977500000001</v>
      </c>
    </row>
    <row r="84" spans="2:28" x14ac:dyDescent="0.2">
      <c r="B84" s="243">
        <v>1.9</v>
      </c>
      <c r="C84" s="266">
        <v>78.101100000000002</v>
      </c>
      <c r="D84" s="262">
        <v>85.080449999999985</v>
      </c>
      <c r="E84" s="262">
        <v>92.663550000000001</v>
      </c>
      <c r="F84" s="262">
        <v>103.639725</v>
      </c>
      <c r="G84" s="262">
        <v>108.783675</v>
      </c>
      <c r="H84" s="262">
        <v>118.79384999999999</v>
      </c>
      <c r="I84" s="262">
        <v>123.635925</v>
      </c>
      <c r="J84" s="262">
        <v>133.94797500000001</v>
      </c>
      <c r="K84" s="262">
        <v>138.512325</v>
      </c>
      <c r="L84" s="262">
        <v>149.10209999999998</v>
      </c>
      <c r="M84" s="262">
        <v>156.37125</v>
      </c>
      <c r="N84" s="262">
        <v>161.09257499999998</v>
      </c>
      <c r="O84" s="262">
        <v>168.22890000000001</v>
      </c>
      <c r="P84" s="262">
        <v>172.50345000000002</v>
      </c>
      <c r="Q84" s="262">
        <v>187.07797500000001</v>
      </c>
      <c r="R84" s="262">
        <v>194.63692499999999</v>
      </c>
      <c r="S84" s="262">
        <v>199.88954999999999</v>
      </c>
      <c r="T84" s="262">
        <v>205.13009999999997</v>
      </c>
      <c r="U84" s="262">
        <v>209.79104999999998</v>
      </c>
      <c r="V84" s="262">
        <v>215.04367500000001</v>
      </c>
      <c r="W84" s="262">
        <v>219.70462499999999</v>
      </c>
      <c r="X84" s="262">
        <v>224.94517499999998</v>
      </c>
      <c r="Y84" s="262">
        <v>230.19779999999997</v>
      </c>
      <c r="Z84" s="262">
        <v>234.85874999999999</v>
      </c>
      <c r="AA84" s="262">
        <v>240.0993</v>
      </c>
      <c r="AB84" s="267">
        <v>245.33984999999998</v>
      </c>
    </row>
    <row r="85" spans="2:28" x14ac:dyDescent="0.2">
      <c r="B85" s="244">
        <v>2.1</v>
      </c>
      <c r="C85" s="266">
        <v>86.831324999999993</v>
      </c>
      <c r="D85" s="262">
        <v>94.402349999999998</v>
      </c>
      <c r="E85" s="262">
        <v>101.98545</v>
      </c>
      <c r="F85" s="262">
        <v>112.35787499999999</v>
      </c>
      <c r="G85" s="262">
        <v>120.061725</v>
      </c>
      <c r="H85" s="262">
        <v>127.8018</v>
      </c>
      <c r="I85" s="262">
        <v>138.80212499999999</v>
      </c>
      <c r="J85" s="262">
        <v>146.67502500000001</v>
      </c>
      <c r="K85" s="262">
        <v>151.58955</v>
      </c>
      <c r="L85" s="262">
        <v>159.89714999999998</v>
      </c>
      <c r="M85" s="262">
        <v>167.61307499999998</v>
      </c>
      <c r="N85" s="262">
        <v>175.35315</v>
      </c>
      <c r="O85" s="262">
        <v>183.6849</v>
      </c>
      <c r="P85" s="262">
        <v>187.65757500000001</v>
      </c>
      <c r="Q85" s="262">
        <v>195.2286</v>
      </c>
      <c r="R85" s="262">
        <v>203.3913</v>
      </c>
      <c r="S85" s="262">
        <v>207.47264999999999</v>
      </c>
      <c r="T85" s="262">
        <v>212.1336</v>
      </c>
      <c r="U85" s="262">
        <v>216.21494999999999</v>
      </c>
      <c r="V85" s="262">
        <v>220.87589999999997</v>
      </c>
      <c r="W85" s="262">
        <v>225.53685000000002</v>
      </c>
      <c r="X85" s="262">
        <v>229.60612499999999</v>
      </c>
      <c r="Y85" s="262">
        <v>234.26707499999998</v>
      </c>
      <c r="Z85" s="262">
        <v>238.3605</v>
      </c>
      <c r="AA85" s="262">
        <v>243.02144999999999</v>
      </c>
      <c r="AB85" s="267">
        <v>247.68239999999997</v>
      </c>
    </row>
    <row r="86" spans="2:28" x14ac:dyDescent="0.2">
      <c r="B86" s="243">
        <v>2.2999999999999998</v>
      </c>
      <c r="C86" s="266">
        <v>92.663550000000001</v>
      </c>
      <c r="D86" s="262">
        <v>100.82625</v>
      </c>
      <c r="E86" s="262">
        <v>108.39727499999999</v>
      </c>
      <c r="F86" s="262">
        <v>118.89044999999999</v>
      </c>
      <c r="G86" s="262">
        <v>127.21012499999999</v>
      </c>
      <c r="H86" s="262">
        <v>134.93812500000001</v>
      </c>
      <c r="I86" s="262">
        <v>143.26987499999998</v>
      </c>
      <c r="J86" s="262">
        <v>150.98580000000001</v>
      </c>
      <c r="K86" s="262">
        <v>162.43290000000002</v>
      </c>
      <c r="L86" s="262">
        <v>167.61307499999998</v>
      </c>
      <c r="M86" s="262">
        <v>175.35315</v>
      </c>
      <c r="N86" s="262">
        <v>183.6849</v>
      </c>
      <c r="O86" s="262">
        <v>191.41290000000001</v>
      </c>
      <c r="P86" s="262">
        <v>195.8082</v>
      </c>
      <c r="Q86" s="262">
        <v>203.9709</v>
      </c>
      <c r="R86" s="262">
        <v>211.54192499999999</v>
      </c>
      <c r="S86" s="262">
        <v>215.62327499999998</v>
      </c>
      <c r="T86" s="262">
        <v>219.12502499999999</v>
      </c>
      <c r="U86" s="262">
        <v>223.19429999999997</v>
      </c>
      <c r="V86" s="262">
        <v>226.69604999999999</v>
      </c>
      <c r="W86" s="262">
        <v>230.7774</v>
      </c>
      <c r="X86" s="262">
        <v>234.85874999999999</v>
      </c>
      <c r="Y86" s="262">
        <v>238.3605</v>
      </c>
      <c r="Z86" s="262">
        <v>242.42977500000001</v>
      </c>
      <c r="AA86" s="262">
        <v>245.93152499999997</v>
      </c>
      <c r="AB86" s="267">
        <v>250.0008</v>
      </c>
    </row>
    <row r="87" spans="2:28" x14ac:dyDescent="0.2">
      <c r="B87" s="244">
        <v>2.5</v>
      </c>
      <c r="C87" s="266">
        <v>99.063300000000012</v>
      </c>
      <c r="D87" s="262">
        <v>107.226</v>
      </c>
      <c r="E87" s="262">
        <v>115.3887</v>
      </c>
      <c r="F87" s="262">
        <v>125.43509999999999</v>
      </c>
      <c r="G87" s="262">
        <v>133.754775</v>
      </c>
      <c r="H87" s="262">
        <v>142.062375</v>
      </c>
      <c r="I87" s="262">
        <v>150.38205000000002</v>
      </c>
      <c r="J87" s="262">
        <v>158.71379999999999</v>
      </c>
      <c r="K87" s="262">
        <v>167.04554999999999</v>
      </c>
      <c r="L87" s="262">
        <v>174.76147499999999</v>
      </c>
      <c r="M87" s="262">
        <v>186.67949999999999</v>
      </c>
      <c r="N87" s="262">
        <v>191.41290000000001</v>
      </c>
      <c r="O87" s="262">
        <v>199.732575</v>
      </c>
      <c r="P87" s="262">
        <v>203.9709</v>
      </c>
      <c r="Q87" s="262">
        <v>212.1336</v>
      </c>
      <c r="R87" s="262">
        <v>220.28422500000002</v>
      </c>
      <c r="S87" s="262">
        <v>223.19429999999997</v>
      </c>
      <c r="T87" s="262">
        <v>226.69604999999999</v>
      </c>
      <c r="U87" s="262">
        <v>229.60612499999999</v>
      </c>
      <c r="V87" s="262">
        <v>233.10787500000001</v>
      </c>
      <c r="W87" s="262">
        <v>236.03002499999999</v>
      </c>
      <c r="X87" s="262">
        <v>239.51970000000003</v>
      </c>
      <c r="Y87" s="262">
        <v>242.42977500000001</v>
      </c>
      <c r="Z87" s="262">
        <v>245.93152499999997</v>
      </c>
      <c r="AA87" s="262">
        <v>248.8416</v>
      </c>
      <c r="AB87" s="267">
        <v>252.34334999999999</v>
      </c>
    </row>
    <row r="88" spans="2:28" x14ac:dyDescent="0.2">
      <c r="B88" s="243">
        <v>2.7</v>
      </c>
      <c r="C88" s="266">
        <v>104.9076</v>
      </c>
      <c r="D88" s="262">
        <v>113.6499</v>
      </c>
      <c r="E88" s="262">
        <v>121.81259999999999</v>
      </c>
      <c r="F88" s="262">
        <v>132.55934999999999</v>
      </c>
      <c r="G88" s="262">
        <v>140.87902500000001</v>
      </c>
      <c r="H88" s="262">
        <v>149.1987</v>
      </c>
      <c r="I88" s="262">
        <v>157.53045</v>
      </c>
      <c r="J88" s="262">
        <v>165.83805000000001</v>
      </c>
      <c r="K88" s="262">
        <v>174.18187499999999</v>
      </c>
      <c r="L88" s="262">
        <v>182.50154999999998</v>
      </c>
      <c r="M88" s="262">
        <v>190.821225</v>
      </c>
      <c r="N88" s="262">
        <v>199.732575</v>
      </c>
      <c r="O88" s="262">
        <v>208.05225000000002</v>
      </c>
      <c r="P88" s="262">
        <v>212.1336</v>
      </c>
      <c r="Q88" s="262">
        <v>220.28422500000002</v>
      </c>
      <c r="R88" s="262">
        <v>228.43484999999998</v>
      </c>
      <c r="S88" s="262">
        <v>230.7774</v>
      </c>
      <c r="T88" s="262">
        <v>233.69954999999999</v>
      </c>
      <c r="U88" s="262">
        <v>236.03002499999999</v>
      </c>
      <c r="V88" s="262">
        <v>238.92802500000002</v>
      </c>
      <c r="W88" s="262">
        <v>241.27057500000001</v>
      </c>
      <c r="X88" s="262">
        <v>244.18064999999999</v>
      </c>
      <c r="Y88" s="262">
        <v>246.51112499999999</v>
      </c>
      <c r="Z88" s="262">
        <v>249.43327499999998</v>
      </c>
      <c r="AA88" s="262">
        <v>251.75167500000001</v>
      </c>
      <c r="AB88" s="267">
        <v>254.67382499999999</v>
      </c>
    </row>
    <row r="89" spans="2:28" x14ac:dyDescent="0.2">
      <c r="B89" s="244">
        <v>2.9</v>
      </c>
      <c r="C89" s="266">
        <v>111.30735000000001</v>
      </c>
      <c r="D89" s="262">
        <v>119.47005</v>
      </c>
      <c r="E89" s="262">
        <v>128.21235000000001</v>
      </c>
      <c r="F89" s="262">
        <v>139.09192499999997</v>
      </c>
      <c r="G89" s="262">
        <v>147.42367499999997</v>
      </c>
      <c r="H89" s="262">
        <v>156.33502499999997</v>
      </c>
      <c r="I89" s="262">
        <v>164.666775</v>
      </c>
      <c r="J89" s="262">
        <v>173.578125</v>
      </c>
      <c r="K89" s="262">
        <v>181.88572499999998</v>
      </c>
      <c r="L89" s="262">
        <v>190.2054</v>
      </c>
      <c r="M89" s="262">
        <v>199.12882499999998</v>
      </c>
      <c r="N89" s="262">
        <v>207.4485</v>
      </c>
      <c r="O89" s="262">
        <v>215.78024999999997</v>
      </c>
      <c r="P89" s="262">
        <v>220.28422500000002</v>
      </c>
      <c r="Q89" s="262">
        <v>228.43484999999998</v>
      </c>
      <c r="R89" s="262">
        <v>236.59755000000001</v>
      </c>
      <c r="S89" s="262">
        <v>238.92802500000002</v>
      </c>
      <c r="T89" s="262">
        <v>240.69097500000001</v>
      </c>
      <c r="U89" s="262">
        <v>243.02144999999999</v>
      </c>
      <c r="V89" s="262">
        <v>244.77232500000002</v>
      </c>
      <c r="W89" s="262">
        <v>247.09072499999999</v>
      </c>
      <c r="X89" s="262">
        <v>248.8416</v>
      </c>
      <c r="Y89" s="262">
        <v>251.17207499999998</v>
      </c>
      <c r="Z89" s="262">
        <v>252.92295000000001</v>
      </c>
      <c r="AA89" s="262">
        <v>255.25342499999999</v>
      </c>
      <c r="AB89" s="267">
        <v>257.0043</v>
      </c>
    </row>
    <row r="90" spans="2:28" ht="13.5" thickBot="1" x14ac:dyDescent="0.25">
      <c r="B90" s="245">
        <v>3</v>
      </c>
      <c r="C90" s="268">
        <v>117.71917499999999</v>
      </c>
      <c r="D90" s="269">
        <v>125.8698</v>
      </c>
      <c r="E90" s="269">
        <v>134.62417499999998</v>
      </c>
      <c r="F90" s="269">
        <v>145.63657499999999</v>
      </c>
      <c r="G90" s="269">
        <v>154.54792499999999</v>
      </c>
      <c r="H90" s="269">
        <v>163.47135</v>
      </c>
      <c r="I90" s="269">
        <v>171.79102500000002</v>
      </c>
      <c r="J90" s="269">
        <v>180.70237500000002</v>
      </c>
      <c r="K90" s="269">
        <v>189.62579999999997</v>
      </c>
      <c r="L90" s="269">
        <v>197.94547499999999</v>
      </c>
      <c r="M90" s="269">
        <v>206.86889999999997</v>
      </c>
      <c r="N90" s="269">
        <v>215.17649999999998</v>
      </c>
      <c r="O90" s="269">
        <v>224.09992499999998</v>
      </c>
      <c r="P90" s="269">
        <v>228.43484999999998</v>
      </c>
      <c r="Q90" s="269">
        <v>236.59755000000001</v>
      </c>
      <c r="R90" s="269">
        <v>245.33984999999998</v>
      </c>
      <c r="S90" s="269">
        <v>246.51112499999999</v>
      </c>
      <c r="T90" s="269">
        <v>248.24992499999999</v>
      </c>
      <c r="U90" s="269">
        <v>249.43327499999998</v>
      </c>
      <c r="V90" s="269">
        <v>251.17207499999998</v>
      </c>
      <c r="W90" s="269">
        <v>252.34334999999999</v>
      </c>
      <c r="X90" s="269">
        <v>253.50254999999999</v>
      </c>
      <c r="Y90" s="269">
        <v>255.25342499999999</v>
      </c>
      <c r="Z90" s="269">
        <v>256.42470000000003</v>
      </c>
      <c r="AA90" s="269">
        <v>258.17557499999998</v>
      </c>
      <c r="AB90" s="270">
        <v>259.33477500000004</v>
      </c>
    </row>
    <row r="92" spans="2:28" x14ac:dyDescent="0.2">
      <c r="C92" s="592" t="s">
        <v>213</v>
      </c>
      <c r="D92" s="593"/>
      <c r="E92" s="593"/>
      <c r="F92" s="593"/>
      <c r="G92" s="593"/>
      <c r="H92" s="593"/>
      <c r="I92" s="593"/>
      <c r="J92" s="593"/>
      <c r="K92" s="593"/>
      <c r="L92" s="594"/>
      <c r="M92" s="285"/>
    </row>
    <row r="93" spans="2:28" ht="15.75" x14ac:dyDescent="0.2">
      <c r="C93" s="595" t="s">
        <v>212</v>
      </c>
      <c r="D93" s="596"/>
      <c r="E93" s="596"/>
      <c r="F93" s="596"/>
      <c r="G93" s="596"/>
      <c r="H93" s="596"/>
      <c r="I93" s="596"/>
      <c r="J93" s="596"/>
      <c r="K93" s="596"/>
      <c r="L93" s="597"/>
      <c r="M93" s="262" t="s">
        <v>214</v>
      </c>
    </row>
    <row r="94" spans="2:28" x14ac:dyDescent="0.2">
      <c r="C94" s="598" t="s">
        <v>215</v>
      </c>
      <c r="D94" s="599"/>
      <c r="E94" s="599"/>
      <c r="F94" s="599"/>
      <c r="G94" s="599"/>
      <c r="H94" s="599"/>
      <c r="I94" s="599"/>
      <c r="J94" s="599"/>
      <c r="K94" s="599"/>
      <c r="L94" s="600"/>
      <c r="M94" s="286" t="s">
        <v>216</v>
      </c>
    </row>
  </sheetData>
  <mergeCells count="10">
    <mergeCell ref="C92:L92"/>
    <mergeCell ref="C93:L93"/>
    <mergeCell ref="C94:L94"/>
    <mergeCell ref="B78:AB78"/>
    <mergeCell ref="B8:AB8"/>
    <mergeCell ref="B6:AB6"/>
    <mergeCell ref="B22:AB22"/>
    <mergeCell ref="B36:AB36"/>
    <mergeCell ref="B50:AB50"/>
    <mergeCell ref="B64:AB64"/>
  </mergeCells>
  <pageMargins left="0" right="0" top="0.74803149606299213" bottom="0.74803149606299213" header="0.31496062992125984" footer="0.31496062992125984"/>
  <pageSetup paperSize="9" orientation="landscape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145"/>
  <sheetViews>
    <sheetView showGridLines="0" workbookViewId="0">
      <selection activeCell="B1" sqref="B1:B5"/>
    </sheetView>
  </sheetViews>
  <sheetFormatPr defaultRowHeight="12.75" x14ac:dyDescent="0.2"/>
  <cols>
    <col min="1" max="1" width="2.7109375" customWidth="1"/>
    <col min="2" max="28" width="5.7109375" style="238" customWidth="1"/>
    <col min="29" max="29" width="9.140625" style="238"/>
    <col min="30" max="30" width="10.28515625" customWidth="1"/>
  </cols>
  <sheetData>
    <row r="1" spans="2:28" x14ac:dyDescent="0.2">
      <c r="B1" s="171"/>
      <c r="C1" s="239"/>
      <c r="D1" s="239"/>
      <c r="E1" s="240"/>
      <c r="F1" s="240"/>
      <c r="G1" s="240"/>
    </row>
    <row r="2" spans="2:28" x14ac:dyDescent="0.2">
      <c r="B2" s="170"/>
      <c r="C2" s="239"/>
      <c r="D2" s="239"/>
      <c r="E2" s="240"/>
      <c r="F2" s="240"/>
      <c r="G2" s="240"/>
    </row>
    <row r="3" spans="2:28" x14ac:dyDescent="0.2">
      <c r="B3" s="170"/>
      <c r="C3" s="239"/>
      <c r="D3" s="239"/>
      <c r="E3" s="240"/>
      <c r="F3" s="240"/>
      <c r="G3" s="240"/>
    </row>
    <row r="4" spans="2:28" x14ac:dyDescent="0.2">
      <c r="B4" s="171"/>
      <c r="C4" s="239"/>
      <c r="D4" s="239"/>
      <c r="E4" s="240"/>
      <c r="F4" s="240"/>
      <c r="G4" s="240"/>
    </row>
    <row r="5" spans="2:28" ht="13.5" thickBot="1" x14ac:dyDescent="0.25">
      <c r="B5" s="170"/>
      <c r="C5" s="239"/>
      <c r="D5" s="239"/>
      <c r="E5" s="240"/>
      <c r="F5" s="240"/>
      <c r="G5" s="240"/>
    </row>
    <row r="6" spans="2:28" ht="15" customHeight="1" thickBot="1" x14ac:dyDescent="0.25">
      <c r="B6" s="607" t="s">
        <v>237</v>
      </c>
      <c r="C6" s="608"/>
      <c r="D6" s="608"/>
      <c r="E6" s="608"/>
      <c r="F6" s="608"/>
      <c r="G6" s="608"/>
      <c r="H6" s="608"/>
      <c r="I6" s="608"/>
      <c r="J6" s="608"/>
      <c r="K6" s="608"/>
      <c r="L6" s="608"/>
      <c r="M6" s="608"/>
      <c r="N6" s="608"/>
      <c r="O6" s="608"/>
      <c r="P6" s="608"/>
      <c r="Q6" s="608"/>
      <c r="R6" s="608"/>
      <c r="S6" s="608"/>
      <c r="T6" s="608"/>
      <c r="U6" s="608"/>
      <c r="V6" s="608"/>
      <c r="W6" s="608"/>
      <c r="X6" s="608"/>
      <c r="Y6" s="608"/>
      <c r="Z6" s="608"/>
      <c r="AA6" s="608"/>
      <c r="AB6" s="609"/>
    </row>
    <row r="7" spans="2:28" ht="16.5" thickBot="1" x14ac:dyDescent="0.3">
      <c r="B7" s="121"/>
      <c r="C7" s="121"/>
      <c r="D7" s="121"/>
      <c r="E7" s="121"/>
      <c r="F7" s="121"/>
      <c r="G7" s="121"/>
      <c r="H7" s="121"/>
      <c r="I7" s="121"/>
      <c r="J7" s="121"/>
      <c r="K7" s="15"/>
      <c r="L7" s="15"/>
      <c r="M7" s="15"/>
      <c r="N7" s="15"/>
      <c r="O7" s="15"/>
      <c r="P7" s="15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</row>
    <row r="8" spans="2:28" ht="13.5" thickBot="1" x14ac:dyDescent="0.25">
      <c r="B8" s="563" t="s">
        <v>204</v>
      </c>
      <c r="C8" s="589"/>
      <c r="D8" s="589"/>
      <c r="E8" s="589"/>
      <c r="F8" s="589"/>
      <c r="G8" s="589"/>
      <c r="H8" s="589"/>
      <c r="I8" s="589"/>
      <c r="J8" s="589"/>
      <c r="K8" s="589"/>
      <c r="L8" s="589"/>
      <c r="M8" s="589"/>
      <c r="N8" s="589"/>
      <c r="O8" s="589"/>
      <c r="P8" s="589"/>
      <c r="Q8" s="589"/>
      <c r="R8" s="589"/>
      <c r="S8" s="589"/>
      <c r="T8" s="589"/>
      <c r="U8" s="589"/>
      <c r="V8" s="589"/>
      <c r="W8" s="589"/>
      <c r="X8" s="589"/>
      <c r="Y8" s="589"/>
      <c r="Z8" s="589"/>
      <c r="AA8" s="589"/>
      <c r="AB8" s="590"/>
    </row>
    <row r="9" spans="2:28" ht="16.5" thickBot="1" x14ac:dyDescent="0.3">
      <c r="B9" s="272"/>
      <c r="C9" s="277">
        <v>0.5</v>
      </c>
      <c r="D9" s="278">
        <v>0.6</v>
      </c>
      <c r="E9" s="278">
        <v>0.7</v>
      </c>
      <c r="F9" s="278">
        <v>0.8</v>
      </c>
      <c r="G9" s="278">
        <v>0.9</v>
      </c>
      <c r="H9" s="278">
        <v>1</v>
      </c>
      <c r="I9" s="278">
        <v>1.1000000000000001</v>
      </c>
      <c r="J9" s="278">
        <v>1.2</v>
      </c>
      <c r="K9" s="278">
        <v>1.3</v>
      </c>
      <c r="L9" s="278">
        <v>1.4</v>
      </c>
      <c r="M9" s="278">
        <v>1.5</v>
      </c>
      <c r="N9" s="278">
        <v>1.6</v>
      </c>
      <c r="O9" s="278">
        <v>1.7</v>
      </c>
      <c r="P9" s="278">
        <v>1.8</v>
      </c>
      <c r="Q9" s="278">
        <v>1.9</v>
      </c>
      <c r="R9" s="278">
        <v>2</v>
      </c>
      <c r="S9" s="278">
        <v>2.1</v>
      </c>
      <c r="T9" s="278">
        <v>2.2000000000000002</v>
      </c>
      <c r="U9" s="278">
        <v>2.2999999999999998</v>
      </c>
      <c r="V9" s="278">
        <v>2.4</v>
      </c>
      <c r="W9" s="278">
        <v>2.5</v>
      </c>
      <c r="X9" s="278">
        <v>2.6</v>
      </c>
      <c r="Y9" s="278">
        <v>2.7</v>
      </c>
      <c r="Z9" s="278">
        <v>2.8</v>
      </c>
      <c r="AA9" s="278">
        <v>2.9</v>
      </c>
      <c r="AB9" s="279">
        <v>3</v>
      </c>
    </row>
    <row r="10" spans="2:28" x14ac:dyDescent="0.2">
      <c r="B10" s="273">
        <v>1.1000000000000001</v>
      </c>
      <c r="C10" s="263">
        <v>25.654724999999999</v>
      </c>
      <c r="D10" s="264">
        <v>27.684854999999999</v>
      </c>
      <c r="E10" s="264">
        <v>29.714985000000006</v>
      </c>
      <c r="F10" s="264">
        <v>31.731210000000004</v>
      </c>
      <c r="G10" s="264">
        <v>33.747435000000003</v>
      </c>
      <c r="H10" s="264">
        <v>35.791470000000004</v>
      </c>
      <c r="I10" s="264">
        <v>37.807695000000002</v>
      </c>
      <c r="J10" s="264">
        <v>39.837825000000002</v>
      </c>
      <c r="K10" s="264">
        <v>42.52149</v>
      </c>
      <c r="L10" s="264">
        <v>44.537715000000006</v>
      </c>
      <c r="M10" s="264">
        <v>46.581750000000007</v>
      </c>
      <c r="N10" s="264">
        <v>48.597975000000005</v>
      </c>
      <c r="O10" s="264">
        <v>50.628104999999991</v>
      </c>
      <c r="P10" s="264">
        <v>52.658234999999991</v>
      </c>
      <c r="Q10" s="264">
        <v>63.448515</v>
      </c>
      <c r="R10" s="264">
        <v>66.159990000000008</v>
      </c>
      <c r="S10" s="264">
        <v>68.857560000000007</v>
      </c>
      <c r="T10" s="264">
        <v>70.901595000000015</v>
      </c>
      <c r="U10" s="264">
        <v>73.585260000000005</v>
      </c>
      <c r="V10" s="264">
        <v>76.282830000000004</v>
      </c>
      <c r="W10" s="264">
        <v>78.994305000000011</v>
      </c>
      <c r="X10" s="264">
        <v>81.691874999999996</v>
      </c>
      <c r="Y10" s="264">
        <v>83.708100000000002</v>
      </c>
      <c r="Z10" s="264">
        <v>86.405670000000001</v>
      </c>
      <c r="AA10" s="264">
        <v>89.117145000000008</v>
      </c>
      <c r="AB10" s="265">
        <v>91.814715000000007</v>
      </c>
    </row>
    <row r="11" spans="2:28" x14ac:dyDescent="0.2">
      <c r="B11" s="273">
        <v>1.3</v>
      </c>
      <c r="C11" s="266">
        <v>26.336070000000003</v>
      </c>
      <c r="D11" s="262">
        <v>28.352295000000005</v>
      </c>
      <c r="E11" s="262">
        <v>30.382425000000005</v>
      </c>
      <c r="F11" s="262">
        <v>32.398650000000004</v>
      </c>
      <c r="G11" s="262">
        <v>35.110125000000004</v>
      </c>
      <c r="H11" s="262">
        <v>37.126350000000002</v>
      </c>
      <c r="I11" s="262">
        <v>39.156480000000002</v>
      </c>
      <c r="J11" s="262">
        <v>41.186610000000002</v>
      </c>
      <c r="K11" s="262">
        <v>43.202835</v>
      </c>
      <c r="L11" s="262">
        <v>45.246870000000001</v>
      </c>
      <c r="M11" s="262">
        <v>47.263095000000007</v>
      </c>
      <c r="N11" s="262">
        <v>49.946759999999998</v>
      </c>
      <c r="O11" s="262">
        <v>51.976889999999997</v>
      </c>
      <c r="P11" s="262">
        <v>54.007020000000011</v>
      </c>
      <c r="Q11" s="262">
        <v>64.811205000000001</v>
      </c>
      <c r="R11" s="262">
        <v>67.508775</v>
      </c>
      <c r="S11" s="262">
        <v>69.525000000000006</v>
      </c>
      <c r="T11" s="262">
        <v>72.236475000000013</v>
      </c>
      <c r="U11" s="262">
        <v>74.934045000000012</v>
      </c>
      <c r="V11" s="262">
        <v>76.964175000000012</v>
      </c>
      <c r="W11" s="262">
        <v>79.661744999999996</v>
      </c>
      <c r="X11" s="262">
        <v>82.345410000000001</v>
      </c>
      <c r="Y11" s="262">
        <v>84.389444999999995</v>
      </c>
      <c r="Z11" s="262">
        <v>87.087015000000008</v>
      </c>
      <c r="AA11" s="262">
        <v>89.784584999999993</v>
      </c>
      <c r="AB11" s="267">
        <v>92.020200000000003</v>
      </c>
    </row>
    <row r="12" spans="2:28" x14ac:dyDescent="0.2">
      <c r="B12" s="273">
        <v>1.5</v>
      </c>
      <c r="C12" s="266">
        <v>27.003510000000006</v>
      </c>
      <c r="D12" s="262">
        <v>29.714985000000006</v>
      </c>
      <c r="E12" s="262">
        <v>31.731210000000004</v>
      </c>
      <c r="F12" s="262">
        <v>34.428780000000003</v>
      </c>
      <c r="G12" s="262">
        <v>36.500624999999999</v>
      </c>
      <c r="H12" s="262">
        <v>38.572469999999996</v>
      </c>
      <c r="I12" s="262">
        <v>40.630409999999998</v>
      </c>
      <c r="J12" s="262">
        <v>43.383600000000001</v>
      </c>
      <c r="K12" s="262">
        <v>45.441540000000003</v>
      </c>
      <c r="L12" s="262">
        <v>47.499479999999991</v>
      </c>
      <c r="M12" s="262">
        <v>49.571325000000002</v>
      </c>
      <c r="N12" s="262">
        <v>51.657075000000006</v>
      </c>
      <c r="O12" s="262">
        <v>54.396360000000001</v>
      </c>
      <c r="P12" s="262">
        <v>55.355805000000004</v>
      </c>
      <c r="Q12" s="262">
        <v>66.159990000000008</v>
      </c>
      <c r="R12" s="262">
        <v>68.857560000000007</v>
      </c>
      <c r="S12" s="262">
        <v>70.901595000000015</v>
      </c>
      <c r="T12" s="262">
        <v>73.585260000000005</v>
      </c>
      <c r="U12" s="262">
        <v>75.601484999999997</v>
      </c>
      <c r="V12" s="262">
        <v>78.312960000000004</v>
      </c>
      <c r="W12" s="262">
        <v>80.329184999999995</v>
      </c>
      <c r="X12" s="262">
        <v>83.040660000000003</v>
      </c>
      <c r="Y12" s="262">
        <v>85.056885000000008</v>
      </c>
      <c r="Z12" s="262">
        <v>87.754454999999993</v>
      </c>
      <c r="AA12" s="262">
        <v>90.027150000000006</v>
      </c>
      <c r="AB12" s="267">
        <v>92.49606</v>
      </c>
    </row>
    <row r="13" spans="2:28" x14ac:dyDescent="0.2">
      <c r="B13" s="273">
        <v>1.7</v>
      </c>
      <c r="C13" s="266">
        <v>28.352295000000005</v>
      </c>
      <c r="D13" s="262">
        <v>30.382425000000005</v>
      </c>
      <c r="E13" s="262">
        <v>32.398650000000004</v>
      </c>
      <c r="F13" s="262">
        <v>35.805375000000005</v>
      </c>
      <c r="G13" s="262">
        <v>38.614184999999999</v>
      </c>
      <c r="H13" s="262">
        <v>39.935159999999996</v>
      </c>
      <c r="I13" s="262">
        <v>42.007004999999999</v>
      </c>
      <c r="J13" s="262">
        <v>44.064945000000002</v>
      </c>
      <c r="K13" s="262">
        <v>46.818134999999998</v>
      </c>
      <c r="L13" s="262">
        <v>48.889979999999994</v>
      </c>
      <c r="M13" s="262">
        <v>51.935175000000008</v>
      </c>
      <c r="N13" s="262">
        <v>54.048734999999994</v>
      </c>
      <c r="O13" s="262">
        <v>55.091610000000003</v>
      </c>
      <c r="P13" s="262">
        <v>56.70459000000001</v>
      </c>
      <c r="Q13" s="262">
        <v>67.508775</v>
      </c>
      <c r="R13" s="262">
        <v>70.206344999999999</v>
      </c>
      <c r="S13" s="262">
        <v>72.236475000000013</v>
      </c>
      <c r="T13" s="262">
        <v>74.252700000000004</v>
      </c>
      <c r="U13" s="262">
        <v>76.964175000000012</v>
      </c>
      <c r="V13" s="262">
        <v>78.994305000000011</v>
      </c>
      <c r="W13" s="262">
        <v>80.996625000000009</v>
      </c>
      <c r="X13" s="262">
        <v>83.708100000000002</v>
      </c>
      <c r="Y13" s="262">
        <v>85.738230000000001</v>
      </c>
      <c r="Z13" s="262">
        <v>88.4358</v>
      </c>
      <c r="AA13" s="262">
        <v>90.46593</v>
      </c>
      <c r="AB13" s="267">
        <v>92.715450000000004</v>
      </c>
    </row>
    <row r="14" spans="2:28" x14ac:dyDescent="0.2">
      <c r="B14" s="273">
        <v>1.9</v>
      </c>
      <c r="C14" s="266">
        <v>29.033639999999998</v>
      </c>
      <c r="D14" s="262">
        <v>31.049864999999997</v>
      </c>
      <c r="E14" s="262">
        <v>33.747435000000003</v>
      </c>
      <c r="F14" s="262">
        <v>37.209780000000002</v>
      </c>
      <c r="G14" s="262">
        <v>39.768300000000004</v>
      </c>
      <c r="H14" s="262">
        <v>41.436900000000001</v>
      </c>
      <c r="I14" s="262">
        <v>43.383600000000001</v>
      </c>
      <c r="J14" s="262">
        <v>46.33146</v>
      </c>
      <c r="K14" s="262">
        <v>47.499479999999991</v>
      </c>
      <c r="L14" s="262">
        <v>50.558580000000006</v>
      </c>
      <c r="M14" s="262">
        <v>53.36739</v>
      </c>
      <c r="N14" s="262">
        <v>54.396360000000001</v>
      </c>
      <c r="O14" s="262">
        <v>56.454300000000003</v>
      </c>
      <c r="P14" s="262">
        <v>57.385935000000003</v>
      </c>
      <c r="Q14" s="262">
        <v>68.857560000000007</v>
      </c>
      <c r="R14" s="262">
        <v>70.901595000000015</v>
      </c>
      <c r="S14" s="262">
        <v>73.585260000000005</v>
      </c>
      <c r="T14" s="262">
        <v>75.601484999999997</v>
      </c>
      <c r="U14" s="262">
        <v>77.631614999999996</v>
      </c>
      <c r="V14" s="262">
        <v>79.661744999999996</v>
      </c>
      <c r="W14" s="262">
        <v>82.345410000000001</v>
      </c>
      <c r="X14" s="262">
        <v>84.389444999999995</v>
      </c>
      <c r="Y14" s="262">
        <v>86.405670000000001</v>
      </c>
      <c r="Z14" s="262">
        <v>88.4358</v>
      </c>
      <c r="AA14" s="262">
        <v>91.133370000000014</v>
      </c>
      <c r="AB14" s="267">
        <v>93.149595000000005</v>
      </c>
    </row>
    <row r="15" spans="2:28" x14ac:dyDescent="0.2">
      <c r="B15" s="273">
        <v>2.1</v>
      </c>
      <c r="C15" s="266">
        <v>33.093900000000005</v>
      </c>
      <c r="D15" s="262">
        <v>35.791470000000004</v>
      </c>
      <c r="E15" s="262">
        <v>38.475135000000002</v>
      </c>
      <c r="F15" s="262">
        <v>42.007004999999999</v>
      </c>
      <c r="G15" s="262">
        <v>44.774100000000011</v>
      </c>
      <c r="H15" s="262">
        <v>46.818134999999998</v>
      </c>
      <c r="I15" s="262">
        <v>50.558580000000006</v>
      </c>
      <c r="J15" s="262">
        <v>53.36739</v>
      </c>
      <c r="K15" s="262">
        <v>55.091610000000003</v>
      </c>
      <c r="L15" s="262">
        <v>57.844800000000014</v>
      </c>
      <c r="M15" s="262">
        <v>60.597989999999996</v>
      </c>
      <c r="N15" s="262">
        <v>63.337274999999991</v>
      </c>
      <c r="O15" s="262">
        <v>66.104370000000003</v>
      </c>
      <c r="P15" s="262">
        <v>67.508775</v>
      </c>
      <c r="Q15" s="262">
        <v>69.525000000000006</v>
      </c>
      <c r="R15" s="262">
        <v>72.236475000000013</v>
      </c>
      <c r="S15" s="262">
        <v>74.252700000000004</v>
      </c>
      <c r="T15" s="262">
        <v>76.964175000000012</v>
      </c>
      <c r="U15" s="262">
        <v>78.994305000000011</v>
      </c>
      <c r="V15" s="262">
        <v>80.996625000000009</v>
      </c>
      <c r="W15" s="262">
        <v>83.040660000000003</v>
      </c>
      <c r="X15" s="262">
        <v>85.056885000000008</v>
      </c>
      <c r="Y15" s="262">
        <v>87.087015000000008</v>
      </c>
      <c r="Z15" s="262">
        <v>89.117145000000008</v>
      </c>
      <c r="AA15" s="262">
        <v>91.340400000000002</v>
      </c>
      <c r="AB15" s="267">
        <v>93.844845000000007</v>
      </c>
    </row>
    <row r="16" spans="2:28" x14ac:dyDescent="0.2">
      <c r="B16" s="273">
        <v>2.2999999999999998</v>
      </c>
      <c r="C16" s="266">
        <v>33.747435000000003</v>
      </c>
      <c r="D16" s="262">
        <v>36.445005000000002</v>
      </c>
      <c r="E16" s="262">
        <v>39.156480000000002</v>
      </c>
      <c r="F16" s="262">
        <v>42.68835</v>
      </c>
      <c r="G16" s="262">
        <v>45.441540000000003</v>
      </c>
      <c r="H16" s="262">
        <v>48.222540000000009</v>
      </c>
      <c r="I16" s="262">
        <v>50.947919999999996</v>
      </c>
      <c r="J16" s="262">
        <v>53.715015000000008</v>
      </c>
      <c r="K16" s="262">
        <v>57.566699999999997</v>
      </c>
      <c r="L16" s="262">
        <v>59.221395000000001</v>
      </c>
      <c r="M16" s="262">
        <v>61.960680000000011</v>
      </c>
      <c r="N16" s="262">
        <v>64.727774999999994</v>
      </c>
      <c r="O16" s="262">
        <v>66.78571500000001</v>
      </c>
      <c r="P16" s="262">
        <v>68.190120000000007</v>
      </c>
      <c r="Q16" s="262">
        <v>70.901595000000015</v>
      </c>
      <c r="R16" s="262">
        <v>73.585260000000005</v>
      </c>
      <c r="S16" s="262">
        <v>75.601484999999997</v>
      </c>
      <c r="T16" s="262">
        <v>77.631614999999996</v>
      </c>
      <c r="U16" s="262">
        <v>79.661744999999996</v>
      </c>
      <c r="V16" s="262">
        <v>81.691874999999996</v>
      </c>
      <c r="W16" s="262">
        <v>83.708100000000002</v>
      </c>
      <c r="X16" s="262">
        <v>85.738230000000001</v>
      </c>
      <c r="Y16" s="262">
        <v>87.754454999999993</v>
      </c>
      <c r="Z16" s="262">
        <v>89.784584999999993</v>
      </c>
      <c r="AA16" s="262">
        <v>91.814715000000007</v>
      </c>
      <c r="AB16" s="267">
        <v>94.167749999999998</v>
      </c>
    </row>
    <row r="17" spans="2:28" x14ac:dyDescent="0.2">
      <c r="B17" s="273">
        <v>2.5</v>
      </c>
      <c r="C17" s="266">
        <v>35.110125000000004</v>
      </c>
      <c r="D17" s="262">
        <v>37.807695000000002</v>
      </c>
      <c r="E17" s="262">
        <v>40.505264999999994</v>
      </c>
      <c r="F17" s="262">
        <v>44.064945000000002</v>
      </c>
      <c r="G17" s="262">
        <v>46.818134999999998</v>
      </c>
      <c r="H17" s="262">
        <v>49.571325000000002</v>
      </c>
      <c r="I17" s="262">
        <v>52.338420000000013</v>
      </c>
      <c r="J17" s="262">
        <v>55.091610000000003</v>
      </c>
      <c r="K17" s="262">
        <v>57.149550000000005</v>
      </c>
      <c r="L17" s="262">
        <v>59.902739999999994</v>
      </c>
      <c r="M17" s="262">
        <v>63.907380000000011</v>
      </c>
      <c r="N17" s="262">
        <v>65.409120000000001</v>
      </c>
      <c r="O17" s="262">
        <v>68.176215000000013</v>
      </c>
      <c r="P17" s="262">
        <v>69.525000000000006</v>
      </c>
      <c r="Q17" s="262">
        <v>72.236475000000013</v>
      </c>
      <c r="R17" s="262">
        <v>74.934045000000012</v>
      </c>
      <c r="S17" s="262">
        <v>76.964175000000012</v>
      </c>
      <c r="T17" s="262">
        <v>78.994305000000011</v>
      </c>
      <c r="U17" s="262">
        <v>80.996625000000009</v>
      </c>
      <c r="V17" s="262">
        <v>83.040660000000003</v>
      </c>
      <c r="W17" s="262">
        <v>84.389444999999995</v>
      </c>
      <c r="X17" s="262">
        <v>86.405670000000001</v>
      </c>
      <c r="Y17" s="262">
        <v>88.4358</v>
      </c>
      <c r="Z17" s="262">
        <v>90.46593</v>
      </c>
      <c r="AA17" s="262">
        <v>92.49606</v>
      </c>
      <c r="AB17" s="267">
        <v>94.512285000000006</v>
      </c>
    </row>
    <row r="18" spans="2:28" x14ac:dyDescent="0.2">
      <c r="B18" s="273">
        <v>2.7</v>
      </c>
      <c r="C18" s="266">
        <v>35.791470000000004</v>
      </c>
      <c r="D18" s="262">
        <v>38.475135000000002</v>
      </c>
      <c r="E18" s="262">
        <v>41.186610000000002</v>
      </c>
      <c r="F18" s="262">
        <v>44.774100000000011</v>
      </c>
      <c r="G18" s="262">
        <v>47.499479999999991</v>
      </c>
      <c r="H18" s="262">
        <v>50.280479999999997</v>
      </c>
      <c r="I18" s="262">
        <v>53.005859999999998</v>
      </c>
      <c r="J18" s="262">
        <v>55.786860000000004</v>
      </c>
      <c r="K18" s="262">
        <v>58.540049999999994</v>
      </c>
      <c r="L18" s="262">
        <v>61.293239999999997</v>
      </c>
      <c r="M18" s="262">
        <v>64.046430000000001</v>
      </c>
      <c r="N18" s="262">
        <v>66.78571500000001</v>
      </c>
      <c r="O18" s="262">
        <v>69.552810000000008</v>
      </c>
      <c r="P18" s="262">
        <v>70.901595000000015</v>
      </c>
      <c r="Q18" s="262">
        <v>73.585260000000005</v>
      </c>
      <c r="R18" s="262">
        <v>76.282830000000004</v>
      </c>
      <c r="S18" s="262">
        <v>78.312960000000004</v>
      </c>
      <c r="T18" s="262">
        <v>79.661744999999996</v>
      </c>
      <c r="U18" s="262">
        <v>81.691874999999996</v>
      </c>
      <c r="V18" s="262">
        <v>83.708100000000002</v>
      </c>
      <c r="W18" s="262">
        <v>85.738230000000001</v>
      </c>
      <c r="X18" s="262">
        <v>87.087015000000008</v>
      </c>
      <c r="Y18" s="262">
        <v>89.117145000000008</v>
      </c>
      <c r="Z18" s="262">
        <v>91.133370000000014</v>
      </c>
      <c r="AA18" s="262">
        <v>92.715450000000004</v>
      </c>
      <c r="AB18" s="267">
        <v>94.847550000000012</v>
      </c>
    </row>
    <row r="19" spans="2:28" x14ac:dyDescent="0.2">
      <c r="B19" s="273">
        <v>2.9</v>
      </c>
      <c r="C19" s="266">
        <v>37.126350000000002</v>
      </c>
      <c r="D19" s="262">
        <v>39.837825000000002</v>
      </c>
      <c r="E19" s="262">
        <v>42.52149</v>
      </c>
      <c r="F19" s="262">
        <v>46.136790000000005</v>
      </c>
      <c r="G19" s="262">
        <v>48.889979999999994</v>
      </c>
      <c r="H19" s="262">
        <v>51.657075000000006</v>
      </c>
      <c r="I19" s="262">
        <v>54.396360000000001</v>
      </c>
      <c r="J19" s="262">
        <v>57.149550000000005</v>
      </c>
      <c r="K19" s="262">
        <v>59.902739999999994</v>
      </c>
      <c r="L19" s="262">
        <v>62.669835000000006</v>
      </c>
      <c r="M19" s="262">
        <v>65.409120000000001</v>
      </c>
      <c r="N19" s="262">
        <v>68.176215000000013</v>
      </c>
      <c r="O19" s="262">
        <v>70.929405000000003</v>
      </c>
      <c r="P19" s="262">
        <v>72.236475000000013</v>
      </c>
      <c r="Q19" s="262">
        <v>74.934045000000012</v>
      </c>
      <c r="R19" s="262">
        <v>77.631614999999996</v>
      </c>
      <c r="S19" s="262">
        <v>79.661744999999996</v>
      </c>
      <c r="T19" s="262">
        <v>80.996625000000009</v>
      </c>
      <c r="U19" s="262">
        <v>83.040660000000003</v>
      </c>
      <c r="V19" s="262">
        <v>84.389444999999995</v>
      </c>
      <c r="W19" s="262">
        <v>86.405670000000001</v>
      </c>
      <c r="X19" s="262">
        <v>87.754454999999993</v>
      </c>
      <c r="Y19" s="262">
        <v>89.784584999999993</v>
      </c>
      <c r="Z19" s="262">
        <v>91.814715000000007</v>
      </c>
      <c r="AA19" s="262">
        <v>93.149595000000005</v>
      </c>
      <c r="AB19" s="267">
        <v>95.179725000000019</v>
      </c>
    </row>
    <row r="20" spans="2:28" x14ac:dyDescent="0.2">
      <c r="B20" s="273">
        <v>3.1</v>
      </c>
      <c r="C20" s="266">
        <v>38.45505</v>
      </c>
      <c r="D20" s="262">
        <v>41.166525</v>
      </c>
      <c r="E20" s="262">
        <v>43.850189999999998</v>
      </c>
      <c r="F20" s="262">
        <v>47.465490000000003</v>
      </c>
      <c r="G20" s="262">
        <v>50.218680000000006</v>
      </c>
      <c r="H20" s="262">
        <v>52.985775000000004</v>
      </c>
      <c r="I20" s="262">
        <v>55.725059999999999</v>
      </c>
      <c r="J20" s="262">
        <v>58.478250000000003</v>
      </c>
      <c r="K20" s="262">
        <v>61.231439999999999</v>
      </c>
      <c r="L20" s="262">
        <v>63.998535000000004</v>
      </c>
      <c r="M20" s="262">
        <v>66.737819999999999</v>
      </c>
      <c r="N20" s="262">
        <v>69.504914999999997</v>
      </c>
      <c r="O20" s="262">
        <v>72.258105</v>
      </c>
      <c r="P20" s="262">
        <v>73.565174999999996</v>
      </c>
      <c r="Q20" s="262">
        <v>76.26274500000001</v>
      </c>
      <c r="R20" s="262">
        <v>78.960315000000008</v>
      </c>
      <c r="S20" s="262">
        <v>80.990445000000008</v>
      </c>
      <c r="T20" s="262">
        <v>82.325325000000007</v>
      </c>
      <c r="U20" s="262">
        <v>84.36936</v>
      </c>
      <c r="V20" s="262">
        <v>85.718145000000007</v>
      </c>
      <c r="W20" s="262">
        <v>87.734370000000013</v>
      </c>
      <c r="X20" s="262">
        <v>89.083155000000005</v>
      </c>
      <c r="Y20" s="262">
        <v>91.113284999999991</v>
      </c>
      <c r="Z20" s="262">
        <v>93.143415000000005</v>
      </c>
      <c r="AA20" s="262">
        <v>94.478295000000003</v>
      </c>
      <c r="AB20" s="267">
        <v>96.508425000000017</v>
      </c>
    </row>
    <row r="21" spans="2:28" x14ac:dyDescent="0.2">
      <c r="B21" s="274">
        <v>3.3</v>
      </c>
      <c r="C21" s="266">
        <v>39.783749999999998</v>
      </c>
      <c r="D21" s="262">
        <v>42.495224999999998</v>
      </c>
      <c r="E21" s="262">
        <v>45.178889999999996</v>
      </c>
      <c r="F21" s="262">
        <v>48.79419</v>
      </c>
      <c r="G21" s="262">
        <v>51.547379999999997</v>
      </c>
      <c r="H21" s="262">
        <v>54.314475000000002</v>
      </c>
      <c r="I21" s="262">
        <v>57.053759999999997</v>
      </c>
      <c r="J21" s="262">
        <v>59.806950000000008</v>
      </c>
      <c r="K21" s="262">
        <v>62.56013999999999</v>
      </c>
      <c r="L21" s="262">
        <v>65.327235000000002</v>
      </c>
      <c r="M21" s="262">
        <v>68.066519999999997</v>
      </c>
      <c r="N21" s="262">
        <v>70.833615000000009</v>
      </c>
      <c r="O21" s="262">
        <v>73.586804999999998</v>
      </c>
      <c r="P21" s="262">
        <v>74.893875000000008</v>
      </c>
      <c r="Q21" s="262">
        <v>77.591445000000007</v>
      </c>
      <c r="R21" s="262">
        <v>80.289015000000006</v>
      </c>
      <c r="S21" s="262">
        <v>82.319144999999992</v>
      </c>
      <c r="T21" s="262">
        <v>83.654025000000004</v>
      </c>
      <c r="U21" s="262">
        <v>85.698059999999998</v>
      </c>
      <c r="V21" s="262">
        <v>87.046845000000005</v>
      </c>
      <c r="W21" s="262">
        <v>89.063069999999996</v>
      </c>
      <c r="X21" s="262">
        <v>90.411855000000003</v>
      </c>
      <c r="Y21" s="262">
        <v>92.441984999999988</v>
      </c>
      <c r="Z21" s="262">
        <v>94.472115000000002</v>
      </c>
      <c r="AA21" s="262">
        <v>95.806995000000001</v>
      </c>
      <c r="AB21" s="267">
        <v>97.837125</v>
      </c>
    </row>
    <row r="22" spans="2:28" x14ac:dyDescent="0.2">
      <c r="B22" s="273">
        <v>3.5</v>
      </c>
      <c r="C22" s="266">
        <v>41.112450000000003</v>
      </c>
      <c r="D22" s="262">
        <v>43.823925000000003</v>
      </c>
      <c r="E22" s="262">
        <v>46.507589999999993</v>
      </c>
      <c r="F22" s="262">
        <v>50.122890000000005</v>
      </c>
      <c r="G22" s="262">
        <v>52.876079999999988</v>
      </c>
      <c r="H22" s="262">
        <v>55.643174999999999</v>
      </c>
      <c r="I22" s="262">
        <v>58.382459999999995</v>
      </c>
      <c r="J22" s="262">
        <v>61.135649999999998</v>
      </c>
      <c r="K22" s="262">
        <v>63.888840000000002</v>
      </c>
      <c r="L22" s="262">
        <v>66.655934999999999</v>
      </c>
      <c r="M22" s="262">
        <v>69.395219999999995</v>
      </c>
      <c r="N22" s="262">
        <v>72.162315000000007</v>
      </c>
      <c r="O22" s="262">
        <v>74.915504999999996</v>
      </c>
      <c r="P22" s="262">
        <v>76.222575000000006</v>
      </c>
      <c r="Q22" s="262">
        <v>78.920145000000005</v>
      </c>
      <c r="R22" s="262">
        <v>81.617715000000004</v>
      </c>
      <c r="S22" s="262">
        <v>83.647845000000004</v>
      </c>
      <c r="T22" s="262">
        <v>84.982725000000016</v>
      </c>
      <c r="U22" s="262">
        <v>87.026759999999996</v>
      </c>
      <c r="V22" s="262">
        <v>88.375545000000002</v>
      </c>
      <c r="W22" s="262">
        <v>90.391770000000008</v>
      </c>
      <c r="X22" s="262">
        <v>91.740555000000001</v>
      </c>
      <c r="Y22" s="262">
        <v>93.770684999999986</v>
      </c>
      <c r="Z22" s="262">
        <v>95.800815</v>
      </c>
      <c r="AA22" s="262">
        <v>97.135694999999998</v>
      </c>
      <c r="AB22" s="267">
        <v>99.165825000000012</v>
      </c>
    </row>
    <row r="23" spans="2:28" x14ac:dyDescent="0.2">
      <c r="B23" s="274">
        <v>3.7</v>
      </c>
      <c r="C23" s="266">
        <v>42.44115</v>
      </c>
      <c r="D23" s="262">
        <v>45.152625</v>
      </c>
      <c r="E23" s="262">
        <v>47.836289999999991</v>
      </c>
      <c r="F23" s="262">
        <v>51.451589999999996</v>
      </c>
      <c r="G23" s="262">
        <v>54.20478</v>
      </c>
      <c r="H23" s="262">
        <v>56.971875000000004</v>
      </c>
      <c r="I23" s="262">
        <v>59.71116</v>
      </c>
      <c r="J23" s="262">
        <v>62.464349999999996</v>
      </c>
      <c r="K23" s="262">
        <v>65.217539999999985</v>
      </c>
      <c r="L23" s="262">
        <v>67.984634999999997</v>
      </c>
      <c r="M23" s="262">
        <v>70.723919999999993</v>
      </c>
      <c r="N23" s="262">
        <v>73.491015000000004</v>
      </c>
      <c r="O23" s="262">
        <v>76.244204999999994</v>
      </c>
      <c r="P23" s="262">
        <v>77.551275000000004</v>
      </c>
      <c r="Q23" s="262">
        <v>80.248845000000003</v>
      </c>
      <c r="R23" s="262">
        <v>82.946415000000002</v>
      </c>
      <c r="S23" s="262">
        <v>84.976545000000002</v>
      </c>
      <c r="T23" s="262">
        <v>86.311425</v>
      </c>
      <c r="U23" s="262">
        <v>88.355459999999994</v>
      </c>
      <c r="V23" s="262">
        <v>89.704245</v>
      </c>
      <c r="W23" s="262">
        <v>91.720470000000006</v>
      </c>
      <c r="X23" s="262">
        <v>93.069254999999998</v>
      </c>
      <c r="Y23" s="262">
        <v>95.099384999999984</v>
      </c>
      <c r="Z23" s="262">
        <v>97.129514999999998</v>
      </c>
      <c r="AA23" s="262">
        <v>98.464394999999996</v>
      </c>
      <c r="AB23" s="267">
        <v>100.49452500000001</v>
      </c>
    </row>
    <row r="24" spans="2:28" x14ac:dyDescent="0.2">
      <c r="B24" s="273">
        <v>3.9</v>
      </c>
      <c r="C24" s="266">
        <v>43.769849999999998</v>
      </c>
      <c r="D24" s="262">
        <v>46.481324999999998</v>
      </c>
      <c r="E24" s="262">
        <v>49.164990000000003</v>
      </c>
      <c r="F24" s="262">
        <v>52.780290000000008</v>
      </c>
      <c r="G24" s="262">
        <v>55.53347999999999</v>
      </c>
      <c r="H24" s="262">
        <v>58.300574999999995</v>
      </c>
      <c r="I24" s="262">
        <v>61.03985999999999</v>
      </c>
      <c r="J24" s="262">
        <v>63.793050000000001</v>
      </c>
      <c r="K24" s="262">
        <v>66.546239999999997</v>
      </c>
      <c r="L24" s="262">
        <v>69.313335000000009</v>
      </c>
      <c r="M24" s="262">
        <v>72.05261999999999</v>
      </c>
      <c r="N24" s="262">
        <v>74.819715000000002</v>
      </c>
      <c r="O24" s="262">
        <v>77.572904999999992</v>
      </c>
      <c r="P24" s="262">
        <v>78.879975000000002</v>
      </c>
      <c r="Q24" s="262">
        <v>81.577545000000001</v>
      </c>
      <c r="R24" s="262">
        <v>84.275115</v>
      </c>
      <c r="S24" s="262">
        <v>86.305244999999999</v>
      </c>
      <c r="T24" s="262">
        <v>87.640125000000012</v>
      </c>
      <c r="U24" s="262">
        <v>89.684159999999991</v>
      </c>
      <c r="V24" s="262">
        <v>91.032945000000012</v>
      </c>
      <c r="W24" s="262">
        <v>93.049170000000004</v>
      </c>
      <c r="X24" s="262">
        <v>94.397954999999996</v>
      </c>
      <c r="Y24" s="262">
        <v>96.428084999999982</v>
      </c>
      <c r="Z24" s="262">
        <v>98.458214999999996</v>
      </c>
      <c r="AA24" s="262">
        <v>99.793094999999994</v>
      </c>
      <c r="AB24" s="267">
        <v>101.82322500000001</v>
      </c>
    </row>
    <row r="25" spans="2:28" x14ac:dyDescent="0.2">
      <c r="B25" s="274">
        <v>4.0999999999999996</v>
      </c>
      <c r="C25" s="266">
        <v>45.098550000000003</v>
      </c>
      <c r="D25" s="262">
        <v>47.810024999999996</v>
      </c>
      <c r="E25" s="262">
        <v>50.493689999999994</v>
      </c>
      <c r="F25" s="262">
        <v>54.108989999999999</v>
      </c>
      <c r="G25" s="262">
        <v>56.862179999999995</v>
      </c>
      <c r="H25" s="262">
        <v>59.629275000000007</v>
      </c>
      <c r="I25" s="262">
        <v>62.368560000000002</v>
      </c>
      <c r="J25" s="262">
        <v>65.121749999999992</v>
      </c>
      <c r="K25" s="262">
        <v>67.874939999999995</v>
      </c>
      <c r="L25" s="262">
        <v>70.642034999999993</v>
      </c>
      <c r="M25" s="262">
        <v>73.381319999999988</v>
      </c>
      <c r="N25" s="262">
        <v>76.148415</v>
      </c>
      <c r="O25" s="262">
        <v>78.901605000000004</v>
      </c>
      <c r="P25" s="262">
        <v>80.208674999999999</v>
      </c>
      <c r="Q25" s="262">
        <v>82.906245000000013</v>
      </c>
      <c r="R25" s="262">
        <v>85.603814999999997</v>
      </c>
      <c r="S25" s="262">
        <v>87.633944999999997</v>
      </c>
      <c r="T25" s="262">
        <v>88.96882500000001</v>
      </c>
      <c r="U25" s="262">
        <v>91.012859999999989</v>
      </c>
      <c r="V25" s="262">
        <v>92.361644999999996</v>
      </c>
      <c r="W25" s="262">
        <v>94.377870000000001</v>
      </c>
      <c r="X25" s="262">
        <v>95.726654999999994</v>
      </c>
      <c r="Y25" s="262">
        <v>97.756784999999994</v>
      </c>
      <c r="Z25" s="262">
        <v>99.786915000000022</v>
      </c>
      <c r="AA25" s="262">
        <v>101.12179499999999</v>
      </c>
      <c r="AB25" s="267">
        <v>103.15192500000001</v>
      </c>
    </row>
    <row r="26" spans="2:28" x14ac:dyDescent="0.2">
      <c r="B26" s="273">
        <v>4.3</v>
      </c>
      <c r="C26" s="266">
        <v>46.427250000000001</v>
      </c>
      <c r="D26" s="262">
        <v>49.138724999999994</v>
      </c>
      <c r="E26" s="262">
        <v>51.822389999999984</v>
      </c>
      <c r="F26" s="262">
        <v>55.437690000000003</v>
      </c>
      <c r="G26" s="262">
        <v>58.190879999999993</v>
      </c>
      <c r="H26" s="262">
        <v>60.957974999999998</v>
      </c>
      <c r="I26" s="262">
        <v>63.697259999999993</v>
      </c>
      <c r="J26" s="262">
        <v>66.450450000000004</v>
      </c>
      <c r="K26" s="262">
        <v>69.203639999999993</v>
      </c>
      <c r="L26" s="262">
        <v>71.970734999999991</v>
      </c>
      <c r="M26" s="262">
        <v>74.710019999999986</v>
      </c>
      <c r="N26" s="262">
        <v>77.477114999999998</v>
      </c>
      <c r="O26" s="262">
        <v>80.230304999999987</v>
      </c>
      <c r="P26" s="262">
        <v>81.537374999999997</v>
      </c>
      <c r="Q26" s="262">
        <v>84.234944999999996</v>
      </c>
      <c r="R26" s="262">
        <v>86.932514999999995</v>
      </c>
      <c r="S26" s="262">
        <v>88.962644999999995</v>
      </c>
      <c r="T26" s="262">
        <v>90.297525000000007</v>
      </c>
      <c r="U26" s="262">
        <v>92.341560000000001</v>
      </c>
      <c r="V26" s="262">
        <v>93.690345000000008</v>
      </c>
      <c r="W26" s="262">
        <v>95.706569999999999</v>
      </c>
      <c r="X26" s="262">
        <v>97.055354999999992</v>
      </c>
      <c r="Y26" s="262">
        <v>99.085485000000006</v>
      </c>
      <c r="Z26" s="262">
        <v>101.11561499999999</v>
      </c>
      <c r="AA26" s="262">
        <v>102.45049499999999</v>
      </c>
      <c r="AB26" s="267">
        <v>104.480625</v>
      </c>
    </row>
    <row r="27" spans="2:28" ht="13.5" thickBot="1" x14ac:dyDescent="0.25">
      <c r="B27" s="275">
        <v>4.5</v>
      </c>
      <c r="C27" s="268">
        <v>47.755949999999999</v>
      </c>
      <c r="D27" s="269">
        <v>50.467425000000006</v>
      </c>
      <c r="E27" s="269">
        <v>53.151089999999996</v>
      </c>
      <c r="F27" s="269">
        <v>56.766390000000001</v>
      </c>
      <c r="G27" s="269">
        <v>59.519579999999991</v>
      </c>
      <c r="H27" s="269">
        <v>62.286675000000002</v>
      </c>
      <c r="I27" s="269">
        <v>65.025959999999984</v>
      </c>
      <c r="J27" s="269">
        <v>67.779149999999987</v>
      </c>
      <c r="K27" s="269">
        <v>70.532339999999991</v>
      </c>
      <c r="L27" s="269">
        <v>73.299435000000003</v>
      </c>
      <c r="M27" s="269">
        <v>76.038719999999998</v>
      </c>
      <c r="N27" s="269">
        <v>78.805814999999996</v>
      </c>
      <c r="O27" s="269">
        <v>81.559004999999985</v>
      </c>
      <c r="P27" s="269">
        <v>82.866074999999995</v>
      </c>
      <c r="Q27" s="269">
        <v>85.563645000000008</v>
      </c>
      <c r="R27" s="269">
        <v>88.261214999999993</v>
      </c>
      <c r="S27" s="269">
        <v>90.291344999999993</v>
      </c>
      <c r="T27" s="269">
        <v>91.626225000000005</v>
      </c>
      <c r="U27" s="269">
        <v>93.670259999999985</v>
      </c>
      <c r="V27" s="269">
        <v>95.019045000000006</v>
      </c>
      <c r="W27" s="269">
        <v>97.035269999999997</v>
      </c>
      <c r="X27" s="269">
        <v>98.384055000000004</v>
      </c>
      <c r="Y27" s="269">
        <v>100.414185</v>
      </c>
      <c r="Z27" s="269">
        <v>102.444315</v>
      </c>
      <c r="AA27" s="269">
        <v>103.77919499999999</v>
      </c>
      <c r="AB27" s="270">
        <v>105.809325</v>
      </c>
    </row>
    <row r="28" spans="2:28" ht="16.5" thickBot="1" x14ac:dyDescent="0.3">
      <c r="B28" s="121"/>
      <c r="C28" s="121"/>
      <c r="D28" s="121"/>
      <c r="E28" s="121"/>
      <c r="F28" s="121"/>
      <c r="G28" s="121"/>
      <c r="H28" s="121"/>
      <c r="I28" s="121"/>
      <c r="J28" s="121"/>
      <c r="K28" s="15"/>
      <c r="L28" s="15"/>
      <c r="M28" s="15"/>
      <c r="N28" s="15"/>
      <c r="O28" s="15"/>
      <c r="P28" s="15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</row>
    <row r="29" spans="2:28" ht="13.5" thickBot="1" x14ac:dyDescent="0.25">
      <c r="B29" s="563" t="s">
        <v>206</v>
      </c>
      <c r="C29" s="589"/>
      <c r="D29" s="589"/>
      <c r="E29" s="589"/>
      <c r="F29" s="589"/>
      <c r="G29" s="589"/>
      <c r="H29" s="589"/>
      <c r="I29" s="589"/>
      <c r="J29" s="589"/>
      <c r="K29" s="589"/>
      <c r="L29" s="589"/>
      <c r="M29" s="589"/>
      <c r="N29" s="589"/>
      <c r="O29" s="589"/>
      <c r="P29" s="589"/>
      <c r="Q29" s="589"/>
      <c r="R29" s="589"/>
      <c r="S29" s="589"/>
      <c r="T29" s="589"/>
      <c r="U29" s="589"/>
      <c r="V29" s="589"/>
      <c r="W29" s="589"/>
      <c r="X29" s="589"/>
      <c r="Y29" s="589"/>
      <c r="Z29" s="589"/>
      <c r="AA29" s="589"/>
      <c r="AB29" s="590"/>
    </row>
    <row r="30" spans="2:28" ht="16.5" thickBot="1" x14ac:dyDescent="0.3">
      <c r="B30" s="246"/>
      <c r="C30" s="241">
        <v>0.5</v>
      </c>
      <c r="D30" s="241">
        <v>0.6</v>
      </c>
      <c r="E30" s="241">
        <v>0.7</v>
      </c>
      <c r="F30" s="241">
        <v>0.8</v>
      </c>
      <c r="G30" s="241">
        <v>0.9</v>
      </c>
      <c r="H30" s="241">
        <v>1</v>
      </c>
      <c r="I30" s="241">
        <v>1.1000000000000001</v>
      </c>
      <c r="J30" s="241">
        <v>1.2</v>
      </c>
      <c r="K30" s="241">
        <v>1.3</v>
      </c>
      <c r="L30" s="241">
        <v>1.4</v>
      </c>
      <c r="M30" s="241">
        <v>1.5</v>
      </c>
      <c r="N30" s="241">
        <v>1.6</v>
      </c>
      <c r="O30" s="241">
        <v>1.7</v>
      </c>
      <c r="P30" s="241">
        <v>1.8</v>
      </c>
      <c r="Q30" s="241">
        <v>1.9</v>
      </c>
      <c r="R30" s="241">
        <v>2</v>
      </c>
      <c r="S30" s="241">
        <v>2.1</v>
      </c>
      <c r="T30" s="241">
        <v>2.2000000000000002</v>
      </c>
      <c r="U30" s="241">
        <v>2.2999999999999998</v>
      </c>
      <c r="V30" s="241">
        <v>2.4</v>
      </c>
      <c r="W30" s="241">
        <v>2.5</v>
      </c>
      <c r="X30" s="241">
        <v>2.6</v>
      </c>
      <c r="Y30" s="241">
        <v>2.7</v>
      </c>
      <c r="Z30" s="241">
        <v>2.8</v>
      </c>
      <c r="AA30" s="241">
        <v>2.9</v>
      </c>
      <c r="AB30" s="242">
        <v>3</v>
      </c>
    </row>
    <row r="31" spans="2:28" x14ac:dyDescent="0.2">
      <c r="B31" s="280">
        <v>1.1000000000000001</v>
      </c>
      <c r="C31" s="263">
        <v>28.505249999999997</v>
      </c>
      <c r="D31" s="264">
        <v>30.760950000000001</v>
      </c>
      <c r="E31" s="264">
        <v>33.016650000000006</v>
      </c>
      <c r="F31" s="264">
        <v>35.256900000000002</v>
      </c>
      <c r="G31" s="264">
        <v>37.497150000000005</v>
      </c>
      <c r="H31" s="264">
        <v>39.768299999999996</v>
      </c>
      <c r="I31" s="264">
        <v>42.00855</v>
      </c>
      <c r="J31" s="264">
        <v>44.264249999999997</v>
      </c>
      <c r="K31" s="264">
        <v>47.246099999999998</v>
      </c>
      <c r="L31" s="264">
        <v>49.486350000000002</v>
      </c>
      <c r="M31" s="264">
        <v>51.757500000000007</v>
      </c>
      <c r="N31" s="264">
        <v>53.997750000000011</v>
      </c>
      <c r="O31" s="264">
        <v>56.253450000000001</v>
      </c>
      <c r="P31" s="264">
        <v>58.509149999999991</v>
      </c>
      <c r="Q31" s="264">
        <v>70.498350000000016</v>
      </c>
      <c r="R31" s="264">
        <v>73.511099999999999</v>
      </c>
      <c r="S31" s="264">
        <v>76.508399999999995</v>
      </c>
      <c r="T31" s="264">
        <v>78.77955</v>
      </c>
      <c r="U31" s="264">
        <v>81.761400000000009</v>
      </c>
      <c r="V31" s="264">
        <v>84.758700000000005</v>
      </c>
      <c r="W31" s="264">
        <v>87.771450000000016</v>
      </c>
      <c r="X31" s="264">
        <v>90.768750000000011</v>
      </c>
      <c r="Y31" s="264">
        <v>93.009000000000015</v>
      </c>
      <c r="Z31" s="264">
        <v>96.006299999999996</v>
      </c>
      <c r="AA31" s="264">
        <v>99.019050000000021</v>
      </c>
      <c r="AB31" s="265">
        <v>102.01635000000002</v>
      </c>
    </row>
    <row r="32" spans="2:28" x14ac:dyDescent="0.2">
      <c r="B32" s="280">
        <v>1.3</v>
      </c>
      <c r="C32" s="266">
        <v>29.262300000000003</v>
      </c>
      <c r="D32" s="262">
        <v>31.502549999999999</v>
      </c>
      <c r="E32" s="262">
        <v>33.758250000000004</v>
      </c>
      <c r="F32" s="262">
        <v>35.998500000000007</v>
      </c>
      <c r="G32" s="262">
        <v>39.011250000000004</v>
      </c>
      <c r="H32" s="262">
        <v>41.2515</v>
      </c>
      <c r="I32" s="262">
        <v>43.507199999999997</v>
      </c>
      <c r="J32" s="262">
        <v>45.762900000000002</v>
      </c>
      <c r="K32" s="262">
        <v>48.003149999999998</v>
      </c>
      <c r="L32" s="262">
        <v>50.274299999999997</v>
      </c>
      <c r="M32" s="262">
        <v>52.51455</v>
      </c>
      <c r="N32" s="262">
        <v>55.496400000000008</v>
      </c>
      <c r="O32" s="262">
        <v>57.752100000000006</v>
      </c>
      <c r="P32" s="262">
        <v>60.007800000000003</v>
      </c>
      <c r="Q32" s="262">
        <v>72.012450000000001</v>
      </c>
      <c r="R32" s="262">
        <v>75.009749999999997</v>
      </c>
      <c r="S32" s="262">
        <v>77.25</v>
      </c>
      <c r="T32" s="262">
        <v>80.262750000000011</v>
      </c>
      <c r="U32" s="262">
        <v>83.260050000000007</v>
      </c>
      <c r="V32" s="262">
        <v>85.515749999999997</v>
      </c>
      <c r="W32" s="262">
        <v>88.513049999999993</v>
      </c>
      <c r="X32" s="262">
        <v>91.494900000000001</v>
      </c>
      <c r="Y32" s="262">
        <v>93.766050000000007</v>
      </c>
      <c r="Z32" s="262">
        <v>96.763350000000017</v>
      </c>
      <c r="AA32" s="262">
        <v>99.760649999999998</v>
      </c>
      <c r="AB32" s="267">
        <v>102.01635000000002</v>
      </c>
    </row>
    <row r="33" spans="2:28" x14ac:dyDescent="0.2">
      <c r="B33" s="280">
        <v>1.5</v>
      </c>
      <c r="C33" s="266">
        <v>30.003900000000002</v>
      </c>
      <c r="D33" s="262">
        <v>33.016650000000006</v>
      </c>
      <c r="E33" s="262">
        <v>35.256900000000002</v>
      </c>
      <c r="F33" s="262">
        <v>38.254199999999997</v>
      </c>
      <c r="G33" s="262">
        <v>40.556250000000006</v>
      </c>
      <c r="H33" s="262">
        <v>42.8583</v>
      </c>
      <c r="I33" s="262">
        <v>45.1449</v>
      </c>
      <c r="J33" s="262">
        <v>48.204000000000008</v>
      </c>
      <c r="K33" s="262">
        <v>50.490600000000001</v>
      </c>
      <c r="L33" s="262">
        <v>52.777199999999993</v>
      </c>
      <c r="M33" s="262">
        <v>55.079249999999995</v>
      </c>
      <c r="N33" s="262">
        <v>57.396749999999997</v>
      </c>
      <c r="O33" s="262">
        <v>60.440399999999997</v>
      </c>
      <c r="P33" s="262">
        <v>61.506450000000001</v>
      </c>
      <c r="Q33" s="262">
        <v>73.511099999999999</v>
      </c>
      <c r="R33" s="262">
        <v>76.508399999999995</v>
      </c>
      <c r="S33" s="262">
        <v>78.77955</v>
      </c>
      <c r="T33" s="262">
        <v>81.761400000000009</v>
      </c>
      <c r="U33" s="262">
        <v>84.001649999999998</v>
      </c>
      <c r="V33" s="262">
        <v>87.014399999999995</v>
      </c>
      <c r="W33" s="262">
        <v>89.254649999999998</v>
      </c>
      <c r="X33" s="262">
        <v>92.267400000000009</v>
      </c>
      <c r="Y33" s="262">
        <v>94.507650000000012</v>
      </c>
      <c r="Z33" s="262">
        <v>97.504949999999994</v>
      </c>
      <c r="AA33" s="262">
        <v>100.16235</v>
      </c>
      <c r="AB33" s="267">
        <v>102.77339999999998</v>
      </c>
    </row>
    <row r="34" spans="2:28" x14ac:dyDescent="0.2">
      <c r="B34" s="280">
        <v>1.7</v>
      </c>
      <c r="C34" s="266">
        <v>31.502549999999999</v>
      </c>
      <c r="D34" s="262">
        <v>33.758250000000004</v>
      </c>
      <c r="E34" s="262">
        <v>35.998500000000007</v>
      </c>
      <c r="F34" s="262">
        <v>39.783749999999998</v>
      </c>
      <c r="G34" s="262">
        <v>42.904650000000004</v>
      </c>
      <c r="H34" s="262">
        <v>44.372399999999999</v>
      </c>
      <c r="I34" s="262">
        <v>46.674450000000007</v>
      </c>
      <c r="J34" s="262">
        <v>48.96105</v>
      </c>
      <c r="K34" s="262">
        <v>52.020150000000001</v>
      </c>
      <c r="L34" s="262">
        <v>54.322199999999995</v>
      </c>
      <c r="M34" s="262">
        <v>57.705750000000002</v>
      </c>
      <c r="N34" s="262">
        <v>60.054149999999993</v>
      </c>
      <c r="O34" s="262">
        <v>61.212899999999998</v>
      </c>
      <c r="P34" s="262">
        <v>63.005099999999999</v>
      </c>
      <c r="Q34" s="262">
        <v>75.009749999999997</v>
      </c>
      <c r="R34" s="262">
        <v>78.007050000000007</v>
      </c>
      <c r="S34" s="262">
        <v>80.262750000000011</v>
      </c>
      <c r="T34" s="262">
        <v>82.503</v>
      </c>
      <c r="U34" s="262">
        <v>85.515749999999997</v>
      </c>
      <c r="V34" s="262">
        <v>87.771450000000016</v>
      </c>
      <c r="W34" s="262">
        <v>89.996250000000003</v>
      </c>
      <c r="X34" s="262">
        <v>93.009000000000015</v>
      </c>
      <c r="Y34" s="262">
        <v>95.264700000000005</v>
      </c>
      <c r="Z34" s="262">
        <v>98.262000000000015</v>
      </c>
      <c r="AA34" s="262">
        <v>100.51770000000002</v>
      </c>
      <c r="AB34" s="267">
        <v>103.1133</v>
      </c>
    </row>
    <row r="35" spans="2:28" x14ac:dyDescent="0.2">
      <c r="B35" s="280">
        <v>1.9</v>
      </c>
      <c r="C35" s="266">
        <v>32.259599999999999</v>
      </c>
      <c r="D35" s="262">
        <v>34.499850000000002</v>
      </c>
      <c r="E35" s="262">
        <v>37.497150000000005</v>
      </c>
      <c r="F35" s="262">
        <v>41.344200000000001</v>
      </c>
      <c r="G35" s="262">
        <v>44.187000000000005</v>
      </c>
      <c r="H35" s="262">
        <v>46.041000000000004</v>
      </c>
      <c r="I35" s="262">
        <v>48.204000000000008</v>
      </c>
      <c r="J35" s="262">
        <v>51.479399999999998</v>
      </c>
      <c r="K35" s="262">
        <v>52.777199999999993</v>
      </c>
      <c r="L35" s="262">
        <v>56.176200000000001</v>
      </c>
      <c r="M35" s="262">
        <v>59.297100000000007</v>
      </c>
      <c r="N35" s="262">
        <v>60.440399999999997</v>
      </c>
      <c r="O35" s="262">
        <v>62.727000000000004</v>
      </c>
      <c r="P35" s="262">
        <v>63.762150000000005</v>
      </c>
      <c r="Q35" s="262">
        <v>76.508399999999995</v>
      </c>
      <c r="R35" s="262">
        <v>78.77955</v>
      </c>
      <c r="S35" s="262">
        <v>81.761400000000009</v>
      </c>
      <c r="T35" s="262">
        <v>84.001649999999998</v>
      </c>
      <c r="U35" s="262">
        <v>86.257350000000002</v>
      </c>
      <c r="V35" s="262">
        <v>88.513049999999993</v>
      </c>
      <c r="W35" s="262">
        <v>91.494900000000001</v>
      </c>
      <c r="X35" s="262">
        <v>93.766050000000007</v>
      </c>
      <c r="Y35" s="262">
        <v>96.006299999999996</v>
      </c>
      <c r="Z35" s="262">
        <v>98.262000000000015</v>
      </c>
      <c r="AA35" s="262">
        <v>101.25930000000001</v>
      </c>
      <c r="AB35" s="267">
        <v>103.49954999999999</v>
      </c>
    </row>
    <row r="36" spans="2:28" x14ac:dyDescent="0.2">
      <c r="B36" s="280">
        <v>2.1</v>
      </c>
      <c r="C36" s="266">
        <v>36.771000000000001</v>
      </c>
      <c r="D36" s="262">
        <v>39.768299999999996</v>
      </c>
      <c r="E36" s="262">
        <v>42.750150000000005</v>
      </c>
      <c r="F36" s="262">
        <v>46.674450000000007</v>
      </c>
      <c r="G36" s="262">
        <v>49.749000000000009</v>
      </c>
      <c r="H36" s="262">
        <v>52.020150000000001</v>
      </c>
      <c r="I36" s="262">
        <v>56.176200000000001</v>
      </c>
      <c r="J36" s="262">
        <v>59.297100000000007</v>
      </c>
      <c r="K36" s="262">
        <v>61.212899999999998</v>
      </c>
      <c r="L36" s="262">
        <v>64.272000000000006</v>
      </c>
      <c r="M36" s="262">
        <v>67.331099999999992</v>
      </c>
      <c r="N36" s="262">
        <v>70.374750000000006</v>
      </c>
      <c r="O36" s="262">
        <v>73.449299999999994</v>
      </c>
      <c r="P36" s="262">
        <v>75.009749999999997</v>
      </c>
      <c r="Q36" s="262">
        <v>77.25</v>
      </c>
      <c r="R36" s="262">
        <v>80.262750000000011</v>
      </c>
      <c r="S36" s="262">
        <v>82.503</v>
      </c>
      <c r="T36" s="262">
        <v>85.515749999999997</v>
      </c>
      <c r="U36" s="262">
        <v>87.771450000000016</v>
      </c>
      <c r="V36" s="262">
        <v>89.996250000000003</v>
      </c>
      <c r="W36" s="262">
        <v>92.267400000000009</v>
      </c>
      <c r="X36" s="262">
        <v>94.507650000000012</v>
      </c>
      <c r="Y36" s="262">
        <v>96.763350000000017</v>
      </c>
      <c r="Z36" s="262">
        <v>99.019050000000021</v>
      </c>
      <c r="AA36" s="262">
        <v>101.84639999999999</v>
      </c>
      <c r="AB36" s="267">
        <v>104.27204999999998</v>
      </c>
    </row>
    <row r="37" spans="2:28" x14ac:dyDescent="0.2">
      <c r="B37" s="280">
        <v>2.2999999999999998</v>
      </c>
      <c r="C37" s="266">
        <v>37.497150000000005</v>
      </c>
      <c r="D37" s="262">
        <v>40.494450000000001</v>
      </c>
      <c r="E37" s="262">
        <v>43.507199999999997</v>
      </c>
      <c r="F37" s="262">
        <v>47.4315</v>
      </c>
      <c r="G37" s="262">
        <v>50.490600000000001</v>
      </c>
      <c r="H37" s="262">
        <v>53.580599999999997</v>
      </c>
      <c r="I37" s="262">
        <v>56.608800000000002</v>
      </c>
      <c r="J37" s="262">
        <v>59.683350000000004</v>
      </c>
      <c r="K37" s="262">
        <v>63.963000000000008</v>
      </c>
      <c r="L37" s="262">
        <v>65.801550000000006</v>
      </c>
      <c r="M37" s="262">
        <v>68.845200000000006</v>
      </c>
      <c r="N37" s="262">
        <v>71.919749999999993</v>
      </c>
      <c r="O37" s="262">
        <v>74.20635</v>
      </c>
      <c r="P37" s="262">
        <v>75.766800000000003</v>
      </c>
      <c r="Q37" s="262">
        <v>78.77955</v>
      </c>
      <c r="R37" s="262">
        <v>81.761400000000009</v>
      </c>
      <c r="S37" s="262">
        <v>84.001649999999998</v>
      </c>
      <c r="T37" s="262">
        <v>86.257350000000002</v>
      </c>
      <c r="U37" s="262">
        <v>88.513049999999993</v>
      </c>
      <c r="V37" s="262">
        <v>90.768750000000011</v>
      </c>
      <c r="W37" s="262">
        <v>93.009000000000015</v>
      </c>
      <c r="X37" s="262">
        <v>95.264700000000005</v>
      </c>
      <c r="Y37" s="262">
        <v>97.504949999999994</v>
      </c>
      <c r="Z37" s="262">
        <v>99.760649999999998</v>
      </c>
      <c r="AA37" s="262">
        <v>102.01635000000002</v>
      </c>
      <c r="AB37" s="267">
        <v>104.4111</v>
      </c>
    </row>
    <row r="38" spans="2:28" x14ac:dyDescent="0.2">
      <c r="B38" s="280">
        <v>2.5</v>
      </c>
      <c r="C38" s="266">
        <v>39.011250000000004</v>
      </c>
      <c r="D38" s="262">
        <v>42.00855</v>
      </c>
      <c r="E38" s="262">
        <v>45.005849999999995</v>
      </c>
      <c r="F38" s="262">
        <v>48.96105</v>
      </c>
      <c r="G38" s="262">
        <v>52.020150000000001</v>
      </c>
      <c r="H38" s="262">
        <v>55.079249999999995</v>
      </c>
      <c r="I38" s="262">
        <v>58.153800000000004</v>
      </c>
      <c r="J38" s="262">
        <v>61.212899999999998</v>
      </c>
      <c r="K38" s="262">
        <v>63.499500000000012</v>
      </c>
      <c r="L38" s="262">
        <v>66.558599999999998</v>
      </c>
      <c r="M38" s="262">
        <v>71.008200000000002</v>
      </c>
      <c r="N38" s="262">
        <v>72.6768</v>
      </c>
      <c r="O38" s="262">
        <v>75.751350000000002</v>
      </c>
      <c r="P38" s="262">
        <v>77.25</v>
      </c>
      <c r="Q38" s="262">
        <v>80.262750000000011</v>
      </c>
      <c r="R38" s="262">
        <v>83.260050000000007</v>
      </c>
      <c r="S38" s="262">
        <v>85.515749999999997</v>
      </c>
      <c r="T38" s="262">
        <v>87.771450000000016</v>
      </c>
      <c r="U38" s="262">
        <v>89.996250000000003</v>
      </c>
      <c r="V38" s="262">
        <v>92.267400000000009</v>
      </c>
      <c r="W38" s="262">
        <v>93.766050000000007</v>
      </c>
      <c r="X38" s="262">
        <v>96.006299999999996</v>
      </c>
      <c r="Y38" s="262">
        <v>98.262000000000015</v>
      </c>
      <c r="Z38" s="262">
        <v>100.51770000000002</v>
      </c>
      <c r="AA38" s="262">
        <v>102.77339999999998</v>
      </c>
      <c r="AB38" s="267">
        <v>105.01365000000001</v>
      </c>
    </row>
    <row r="39" spans="2:28" x14ac:dyDescent="0.2">
      <c r="B39" s="280">
        <v>2.7</v>
      </c>
      <c r="C39" s="266">
        <v>39.768299999999996</v>
      </c>
      <c r="D39" s="262">
        <v>42.750150000000005</v>
      </c>
      <c r="E39" s="262">
        <v>45.762900000000002</v>
      </c>
      <c r="F39" s="262">
        <v>49.749000000000009</v>
      </c>
      <c r="G39" s="262">
        <v>52.777199999999993</v>
      </c>
      <c r="H39" s="262">
        <v>55.867199999999997</v>
      </c>
      <c r="I39" s="262">
        <v>58.895399999999995</v>
      </c>
      <c r="J39" s="262">
        <v>61.985399999999998</v>
      </c>
      <c r="K39" s="262">
        <v>65.044499999999999</v>
      </c>
      <c r="L39" s="262">
        <v>68.1036</v>
      </c>
      <c r="M39" s="262">
        <v>71.162700000000001</v>
      </c>
      <c r="N39" s="262">
        <v>74.20635</v>
      </c>
      <c r="O39" s="262">
        <v>77.280900000000003</v>
      </c>
      <c r="P39" s="262">
        <v>78.77955</v>
      </c>
      <c r="Q39" s="262">
        <v>81.761400000000009</v>
      </c>
      <c r="R39" s="262">
        <v>84.758700000000005</v>
      </c>
      <c r="S39" s="262">
        <v>87.014399999999995</v>
      </c>
      <c r="T39" s="262">
        <v>88.513049999999993</v>
      </c>
      <c r="U39" s="262">
        <v>90.768750000000011</v>
      </c>
      <c r="V39" s="262">
        <v>93.009000000000015</v>
      </c>
      <c r="W39" s="262">
        <v>95.264700000000005</v>
      </c>
      <c r="X39" s="262">
        <v>96.763350000000017</v>
      </c>
      <c r="Y39" s="262">
        <v>99.019050000000021</v>
      </c>
      <c r="Z39" s="262">
        <v>101.25930000000001</v>
      </c>
      <c r="AA39" s="262">
        <v>103.22145</v>
      </c>
      <c r="AB39" s="267">
        <v>105.13724999999999</v>
      </c>
    </row>
    <row r="40" spans="2:28" x14ac:dyDescent="0.2">
      <c r="B40" s="280">
        <v>2.9</v>
      </c>
      <c r="C40" s="266">
        <v>41.2515</v>
      </c>
      <c r="D40" s="262">
        <v>44.264249999999997</v>
      </c>
      <c r="E40" s="262">
        <v>47.246099999999998</v>
      </c>
      <c r="F40" s="262">
        <v>51.263100000000009</v>
      </c>
      <c r="G40" s="262">
        <v>54.322199999999995</v>
      </c>
      <c r="H40" s="262">
        <v>57.396749999999997</v>
      </c>
      <c r="I40" s="262">
        <v>60.440399999999997</v>
      </c>
      <c r="J40" s="262">
        <v>63.499500000000012</v>
      </c>
      <c r="K40" s="262">
        <v>66.558599999999998</v>
      </c>
      <c r="L40" s="262">
        <v>69.633150000000001</v>
      </c>
      <c r="M40" s="262">
        <v>72.6768</v>
      </c>
      <c r="N40" s="262">
        <v>75.751350000000002</v>
      </c>
      <c r="O40" s="262">
        <v>78.810450000000003</v>
      </c>
      <c r="P40" s="262">
        <v>80.262750000000011</v>
      </c>
      <c r="Q40" s="262">
        <v>83.260050000000007</v>
      </c>
      <c r="R40" s="262">
        <v>86.257350000000002</v>
      </c>
      <c r="S40" s="262">
        <v>88.513049999999993</v>
      </c>
      <c r="T40" s="262">
        <v>89.996250000000003</v>
      </c>
      <c r="U40" s="262">
        <v>92.267400000000009</v>
      </c>
      <c r="V40" s="262">
        <v>93.766050000000007</v>
      </c>
      <c r="W40" s="262">
        <v>96.006299999999996</v>
      </c>
      <c r="X40" s="262">
        <v>97.504949999999994</v>
      </c>
      <c r="Y40" s="262">
        <v>99.760649999999998</v>
      </c>
      <c r="Z40" s="262">
        <v>102.01635000000002</v>
      </c>
      <c r="AA40" s="262">
        <v>103.49954999999999</v>
      </c>
      <c r="AB40" s="267">
        <v>105.75525</v>
      </c>
    </row>
    <row r="41" spans="2:28" x14ac:dyDescent="0.2">
      <c r="B41" s="280">
        <v>3.1</v>
      </c>
      <c r="C41" s="266">
        <v>42.796499999999995</v>
      </c>
      <c r="D41" s="262">
        <v>45.809249999999999</v>
      </c>
      <c r="E41" s="262">
        <v>48.7911</v>
      </c>
      <c r="F41" s="262">
        <v>52.808099999999996</v>
      </c>
      <c r="G41" s="262">
        <v>55.867199999999997</v>
      </c>
      <c r="H41" s="262">
        <v>58.941749999999999</v>
      </c>
      <c r="I41" s="262">
        <v>61.985399999999998</v>
      </c>
      <c r="J41" s="262">
        <v>65.044499999999999</v>
      </c>
      <c r="K41" s="262">
        <v>68.1036</v>
      </c>
      <c r="L41" s="262">
        <v>71.178150000000002</v>
      </c>
      <c r="M41" s="262">
        <v>74.221800000000002</v>
      </c>
      <c r="N41" s="262">
        <v>77.296350000000004</v>
      </c>
      <c r="O41" s="262">
        <v>80.35544999999999</v>
      </c>
      <c r="P41" s="262">
        <v>81.807750000000013</v>
      </c>
      <c r="Q41" s="262">
        <v>84.805050000000008</v>
      </c>
      <c r="R41" s="262">
        <v>87.802350000000004</v>
      </c>
      <c r="S41" s="262">
        <v>90.058049999999994</v>
      </c>
      <c r="T41" s="262">
        <v>91.541250000000005</v>
      </c>
      <c r="U41" s="262">
        <v>93.812399999999997</v>
      </c>
      <c r="V41" s="262">
        <v>95.311049999999994</v>
      </c>
      <c r="W41" s="262">
        <v>97.551299999999998</v>
      </c>
      <c r="X41" s="262">
        <v>99.049949999999995</v>
      </c>
      <c r="Y41" s="262">
        <v>101.30564999999999</v>
      </c>
      <c r="Z41" s="262">
        <v>103.56135</v>
      </c>
      <c r="AA41" s="262">
        <v>105.04454999999999</v>
      </c>
      <c r="AB41" s="267">
        <v>107.30025000000001</v>
      </c>
    </row>
    <row r="42" spans="2:28" x14ac:dyDescent="0.2">
      <c r="B42" s="280">
        <v>3.3</v>
      </c>
      <c r="C42" s="266">
        <v>44.341499999999996</v>
      </c>
      <c r="D42" s="262">
        <v>47.354249999999993</v>
      </c>
      <c r="E42" s="262">
        <v>50.336100000000002</v>
      </c>
      <c r="F42" s="262">
        <v>54.353099999999998</v>
      </c>
      <c r="G42" s="262">
        <v>57.412199999999999</v>
      </c>
      <c r="H42" s="262">
        <v>60.486750000000001</v>
      </c>
      <c r="I42" s="262">
        <v>63.5304</v>
      </c>
      <c r="J42" s="262">
        <v>66.589500000000001</v>
      </c>
      <c r="K42" s="262">
        <v>69.648600000000002</v>
      </c>
      <c r="L42" s="262">
        <v>72.723150000000004</v>
      </c>
      <c r="M42" s="262">
        <v>75.766800000000003</v>
      </c>
      <c r="N42" s="262">
        <v>78.841350000000006</v>
      </c>
      <c r="O42" s="262">
        <v>81.900449999999992</v>
      </c>
      <c r="P42" s="262">
        <v>83.352750000000015</v>
      </c>
      <c r="Q42" s="262">
        <v>86.35005000000001</v>
      </c>
      <c r="R42" s="262">
        <v>89.347350000000006</v>
      </c>
      <c r="S42" s="262">
        <v>91.603049999999996</v>
      </c>
      <c r="T42" s="262">
        <v>93.086249999999993</v>
      </c>
      <c r="U42" s="262">
        <v>95.357400000000013</v>
      </c>
      <c r="V42" s="262">
        <v>96.85605000000001</v>
      </c>
      <c r="W42" s="262">
        <v>99.096299999999999</v>
      </c>
      <c r="X42" s="262">
        <v>100.59495</v>
      </c>
      <c r="Y42" s="262">
        <v>102.85065</v>
      </c>
      <c r="Z42" s="262">
        <v>105.10635000000002</v>
      </c>
      <c r="AA42" s="262">
        <v>106.58954999999999</v>
      </c>
      <c r="AB42" s="267">
        <v>108.84525000000001</v>
      </c>
    </row>
    <row r="43" spans="2:28" x14ac:dyDescent="0.2">
      <c r="B43" s="280">
        <v>3.5</v>
      </c>
      <c r="C43" s="266">
        <v>45.886499999999998</v>
      </c>
      <c r="D43" s="262">
        <v>48.899249999999995</v>
      </c>
      <c r="E43" s="262">
        <v>51.881100000000004</v>
      </c>
      <c r="F43" s="262">
        <v>55.898099999999999</v>
      </c>
      <c r="G43" s="262">
        <v>58.9572</v>
      </c>
      <c r="H43" s="262">
        <v>62.031750000000002</v>
      </c>
      <c r="I43" s="262">
        <v>65.075400000000002</v>
      </c>
      <c r="J43" s="262">
        <v>68.134500000000003</v>
      </c>
      <c r="K43" s="262">
        <v>71.193600000000004</v>
      </c>
      <c r="L43" s="262">
        <v>74.268150000000006</v>
      </c>
      <c r="M43" s="262">
        <v>77.311800000000005</v>
      </c>
      <c r="N43" s="262">
        <v>80.386350000000007</v>
      </c>
      <c r="O43" s="262">
        <v>83.445449999999994</v>
      </c>
      <c r="P43" s="262">
        <v>84.897750000000002</v>
      </c>
      <c r="Q43" s="262">
        <v>87.895050000000012</v>
      </c>
      <c r="R43" s="262">
        <v>90.892350000000008</v>
      </c>
      <c r="S43" s="262">
        <v>93.148049999999998</v>
      </c>
      <c r="T43" s="262">
        <v>94.631249999999994</v>
      </c>
      <c r="U43" s="262">
        <v>96.9024</v>
      </c>
      <c r="V43" s="262">
        <v>98.401049999999998</v>
      </c>
      <c r="W43" s="262">
        <v>100.6413</v>
      </c>
      <c r="X43" s="262">
        <v>102.13995</v>
      </c>
      <c r="Y43" s="262">
        <v>104.39564999999999</v>
      </c>
      <c r="Z43" s="262">
        <v>106.65135000000001</v>
      </c>
      <c r="AA43" s="262">
        <v>108.13454999999999</v>
      </c>
      <c r="AB43" s="267">
        <v>110.39025000000001</v>
      </c>
    </row>
    <row r="44" spans="2:28" x14ac:dyDescent="0.2">
      <c r="B44" s="280">
        <v>3.7</v>
      </c>
      <c r="C44" s="266">
        <v>47.4315</v>
      </c>
      <c r="D44" s="262">
        <v>50.444249999999997</v>
      </c>
      <c r="E44" s="262">
        <v>53.426099999999991</v>
      </c>
      <c r="F44" s="262">
        <v>57.443100000000001</v>
      </c>
      <c r="G44" s="262">
        <v>60.502199999999988</v>
      </c>
      <c r="H44" s="262">
        <v>63.576750000000004</v>
      </c>
      <c r="I44" s="262">
        <v>66.620399999999989</v>
      </c>
      <c r="J44" s="262">
        <v>69.679500000000004</v>
      </c>
      <c r="K44" s="262">
        <v>72.738599999999991</v>
      </c>
      <c r="L44" s="262">
        <v>75.813150000000007</v>
      </c>
      <c r="M44" s="262">
        <v>78.856799999999993</v>
      </c>
      <c r="N44" s="262">
        <v>81.931350000000009</v>
      </c>
      <c r="O44" s="262">
        <v>84.990449999999996</v>
      </c>
      <c r="P44" s="262">
        <v>86.442750000000004</v>
      </c>
      <c r="Q44" s="262">
        <v>89.440049999999999</v>
      </c>
      <c r="R44" s="262">
        <v>92.437349999999995</v>
      </c>
      <c r="S44" s="262">
        <v>94.693049999999999</v>
      </c>
      <c r="T44" s="262">
        <v>96.17625000000001</v>
      </c>
      <c r="U44" s="262">
        <v>98.447400000000016</v>
      </c>
      <c r="V44" s="262">
        <v>99.946050000000014</v>
      </c>
      <c r="W44" s="262">
        <v>102.1863</v>
      </c>
      <c r="X44" s="262">
        <v>103.68495</v>
      </c>
      <c r="Y44" s="262">
        <v>105.94065000000001</v>
      </c>
      <c r="Z44" s="262">
        <v>108.19635</v>
      </c>
      <c r="AA44" s="262">
        <v>109.67954999999999</v>
      </c>
      <c r="AB44" s="267">
        <v>111.93525000000001</v>
      </c>
    </row>
    <row r="45" spans="2:28" x14ac:dyDescent="0.2">
      <c r="B45" s="280">
        <v>3.9</v>
      </c>
      <c r="C45" s="266">
        <v>48.976500000000001</v>
      </c>
      <c r="D45" s="262">
        <v>51.989249999999998</v>
      </c>
      <c r="E45" s="262">
        <v>54.971099999999993</v>
      </c>
      <c r="F45" s="262">
        <v>58.988100000000003</v>
      </c>
      <c r="G45" s="262">
        <v>62.047199999999989</v>
      </c>
      <c r="H45" s="262">
        <v>65.121749999999992</v>
      </c>
      <c r="I45" s="262">
        <v>68.165399999999991</v>
      </c>
      <c r="J45" s="262">
        <v>71.224500000000006</v>
      </c>
      <c r="K45" s="262">
        <v>74.283599999999993</v>
      </c>
      <c r="L45" s="262">
        <v>77.358149999999995</v>
      </c>
      <c r="M45" s="262">
        <v>80.401799999999994</v>
      </c>
      <c r="N45" s="262">
        <v>83.476349999999996</v>
      </c>
      <c r="O45" s="262">
        <v>86.535449999999997</v>
      </c>
      <c r="P45" s="262">
        <v>87.987750000000005</v>
      </c>
      <c r="Q45" s="262">
        <v>90.985050000000001</v>
      </c>
      <c r="R45" s="262">
        <v>93.982349999999997</v>
      </c>
      <c r="S45" s="262">
        <v>96.238049999999987</v>
      </c>
      <c r="T45" s="262">
        <v>97.721249999999998</v>
      </c>
      <c r="U45" s="262">
        <v>99.992400000000004</v>
      </c>
      <c r="V45" s="262">
        <v>101.49105</v>
      </c>
      <c r="W45" s="262">
        <v>103.7313</v>
      </c>
      <c r="X45" s="262">
        <v>105.22995</v>
      </c>
      <c r="Y45" s="262">
        <v>107.48564999999999</v>
      </c>
      <c r="Z45" s="262">
        <v>109.74135</v>
      </c>
      <c r="AA45" s="262">
        <v>111.22454999999999</v>
      </c>
      <c r="AB45" s="267">
        <v>113.48025000000001</v>
      </c>
    </row>
    <row r="46" spans="2:28" x14ac:dyDescent="0.2">
      <c r="B46" s="280">
        <v>4.0999999999999996</v>
      </c>
      <c r="C46" s="266">
        <v>50.521500000000003</v>
      </c>
      <c r="D46" s="262">
        <v>53.53425</v>
      </c>
      <c r="E46" s="262">
        <v>56.516099999999994</v>
      </c>
      <c r="F46" s="262">
        <v>60.533100000000005</v>
      </c>
      <c r="G46" s="262">
        <v>63.592199999999991</v>
      </c>
      <c r="H46" s="262">
        <v>66.666749999999993</v>
      </c>
      <c r="I46" s="262">
        <v>69.710399999999993</v>
      </c>
      <c r="J46" s="262">
        <v>72.769500000000008</v>
      </c>
      <c r="K46" s="262">
        <v>75.828599999999994</v>
      </c>
      <c r="L46" s="262">
        <v>78.903149999999997</v>
      </c>
      <c r="M46" s="262">
        <v>81.946799999999996</v>
      </c>
      <c r="N46" s="262">
        <v>85.021349999999998</v>
      </c>
      <c r="O46" s="262">
        <v>88.080449999999999</v>
      </c>
      <c r="P46" s="262">
        <v>89.532750000000007</v>
      </c>
      <c r="Q46" s="262">
        <v>92.530050000000003</v>
      </c>
      <c r="R46" s="262">
        <v>95.527349999999998</v>
      </c>
      <c r="S46" s="262">
        <v>97.783050000000003</v>
      </c>
      <c r="T46" s="262">
        <v>99.266249999999985</v>
      </c>
      <c r="U46" s="262">
        <v>101.53739999999999</v>
      </c>
      <c r="V46" s="262">
        <v>103.03604999999999</v>
      </c>
      <c r="W46" s="262">
        <v>105.27630000000001</v>
      </c>
      <c r="X46" s="262">
        <v>106.77495</v>
      </c>
      <c r="Y46" s="262">
        <v>109.03065000000001</v>
      </c>
      <c r="Z46" s="262">
        <v>111.28635</v>
      </c>
      <c r="AA46" s="262">
        <v>112.76955</v>
      </c>
      <c r="AB46" s="267">
        <v>115.02525000000001</v>
      </c>
    </row>
    <row r="47" spans="2:28" x14ac:dyDescent="0.2">
      <c r="B47" s="280">
        <v>4.3</v>
      </c>
      <c r="C47" s="266">
        <v>52.066500000000005</v>
      </c>
      <c r="D47" s="262">
        <v>55.079249999999995</v>
      </c>
      <c r="E47" s="262">
        <v>58.061099999999996</v>
      </c>
      <c r="F47" s="262">
        <v>62.078100000000006</v>
      </c>
      <c r="G47" s="262">
        <v>65.137199999999993</v>
      </c>
      <c r="H47" s="262">
        <v>68.211749999999995</v>
      </c>
      <c r="I47" s="262">
        <v>71.255399999999995</v>
      </c>
      <c r="J47" s="262">
        <v>74.314499999999995</v>
      </c>
      <c r="K47" s="262">
        <v>77.373599999999996</v>
      </c>
      <c r="L47" s="262">
        <v>80.448149999999998</v>
      </c>
      <c r="M47" s="262">
        <v>83.491799999999998</v>
      </c>
      <c r="N47" s="262">
        <v>86.56635</v>
      </c>
      <c r="O47" s="262">
        <v>89.625450000000001</v>
      </c>
      <c r="P47" s="262">
        <v>91.077750000000009</v>
      </c>
      <c r="Q47" s="262">
        <v>94.075050000000005</v>
      </c>
      <c r="R47" s="262">
        <v>97.07235</v>
      </c>
      <c r="S47" s="262">
        <v>99.32804999999999</v>
      </c>
      <c r="T47" s="262">
        <v>100.81125</v>
      </c>
      <c r="U47" s="262">
        <v>103.08239999999999</v>
      </c>
      <c r="V47" s="262">
        <v>104.58104999999999</v>
      </c>
      <c r="W47" s="262">
        <v>106.82130000000001</v>
      </c>
      <c r="X47" s="262">
        <v>108.31995000000001</v>
      </c>
      <c r="Y47" s="262">
        <v>110.57564999999998</v>
      </c>
      <c r="Z47" s="262">
        <v>112.83135</v>
      </c>
      <c r="AA47" s="262">
        <v>114.31455</v>
      </c>
      <c r="AB47" s="267">
        <v>116.57025000000002</v>
      </c>
    </row>
    <row r="48" spans="2:28" ht="13.5" thickBot="1" x14ac:dyDescent="0.25">
      <c r="B48" s="281">
        <v>4.5</v>
      </c>
      <c r="C48" s="268">
        <v>53.611500000000007</v>
      </c>
      <c r="D48" s="269">
        <v>56.624249999999996</v>
      </c>
      <c r="E48" s="269">
        <v>59.606099999999998</v>
      </c>
      <c r="F48" s="269">
        <v>63.623099999999994</v>
      </c>
      <c r="G48" s="269">
        <v>66.682199999999995</v>
      </c>
      <c r="H48" s="269">
        <v>69.756749999999997</v>
      </c>
      <c r="I48" s="269">
        <v>72.800399999999996</v>
      </c>
      <c r="J48" s="269">
        <v>75.859499999999997</v>
      </c>
      <c r="K48" s="269">
        <v>78.918599999999998</v>
      </c>
      <c r="L48" s="269">
        <v>81.99315</v>
      </c>
      <c r="M48" s="269">
        <v>85.036799999999999</v>
      </c>
      <c r="N48" s="269">
        <v>88.111350000000002</v>
      </c>
      <c r="O48" s="269">
        <v>91.170449999999988</v>
      </c>
      <c r="P48" s="269">
        <v>92.622750000000011</v>
      </c>
      <c r="Q48" s="269">
        <v>95.620050000000006</v>
      </c>
      <c r="R48" s="269">
        <v>98.617350000000002</v>
      </c>
      <c r="S48" s="269">
        <v>100.87305000000001</v>
      </c>
      <c r="T48" s="269">
        <v>102.35624999999999</v>
      </c>
      <c r="U48" s="269">
        <v>104.62739999999999</v>
      </c>
      <c r="V48" s="269">
        <v>106.12604999999999</v>
      </c>
      <c r="W48" s="269">
        <v>108.36630000000001</v>
      </c>
      <c r="X48" s="269">
        <v>109.86495000000001</v>
      </c>
      <c r="Y48" s="269">
        <v>112.12064999999998</v>
      </c>
      <c r="Z48" s="269">
        <v>114.37635</v>
      </c>
      <c r="AA48" s="269">
        <v>115.85955</v>
      </c>
      <c r="AB48" s="270">
        <v>118.11525000000002</v>
      </c>
    </row>
    <row r="49" spans="2:28" ht="16.5" thickBot="1" x14ac:dyDescent="0.3">
      <c r="B49" s="271"/>
      <c r="C49" s="237"/>
      <c r="D49" s="237"/>
      <c r="E49" s="237"/>
      <c r="F49" s="237"/>
      <c r="G49" s="237"/>
      <c r="H49" s="237"/>
      <c r="I49" s="237"/>
      <c r="J49" s="237"/>
      <c r="K49" s="237"/>
      <c r="L49" s="237"/>
      <c r="M49" s="237"/>
      <c r="N49" s="237"/>
      <c r="O49" s="237"/>
      <c r="P49" s="237"/>
      <c r="Q49" s="237"/>
      <c r="R49" s="237"/>
      <c r="S49" s="237"/>
      <c r="T49" s="237"/>
      <c r="U49" s="237"/>
      <c r="V49" s="237"/>
      <c r="W49" s="237"/>
      <c r="X49" s="237"/>
      <c r="Y49" s="237"/>
      <c r="Z49" s="237"/>
      <c r="AA49" s="237"/>
      <c r="AB49" s="237"/>
    </row>
    <row r="50" spans="2:28" ht="13.5" thickBot="1" x14ac:dyDescent="0.25">
      <c r="B50" s="542" t="s">
        <v>207</v>
      </c>
      <c r="C50" s="543"/>
      <c r="D50" s="543"/>
      <c r="E50" s="543"/>
      <c r="F50" s="543"/>
      <c r="G50" s="543"/>
      <c r="H50" s="543"/>
      <c r="I50" s="543"/>
      <c r="J50" s="543"/>
      <c r="K50" s="543"/>
      <c r="L50" s="543"/>
      <c r="M50" s="543"/>
      <c r="N50" s="543"/>
      <c r="O50" s="543"/>
      <c r="P50" s="543"/>
      <c r="Q50" s="543"/>
      <c r="R50" s="543"/>
      <c r="S50" s="543"/>
      <c r="T50" s="543"/>
      <c r="U50" s="543"/>
      <c r="V50" s="543"/>
      <c r="W50" s="543"/>
      <c r="X50" s="543"/>
      <c r="Y50" s="543"/>
      <c r="Z50" s="543"/>
      <c r="AA50" s="543"/>
      <c r="AB50" s="591"/>
    </row>
    <row r="51" spans="2:28" ht="16.5" thickBot="1" x14ac:dyDescent="0.3">
      <c r="B51" s="272"/>
      <c r="C51" s="276">
        <v>0.5</v>
      </c>
      <c r="D51" s="241">
        <v>0.6</v>
      </c>
      <c r="E51" s="241">
        <v>0.7</v>
      </c>
      <c r="F51" s="241">
        <v>0.8</v>
      </c>
      <c r="G51" s="241">
        <v>0.9</v>
      </c>
      <c r="H51" s="241">
        <v>1</v>
      </c>
      <c r="I51" s="241">
        <v>1.1000000000000001</v>
      </c>
      <c r="J51" s="241">
        <v>1.2</v>
      </c>
      <c r="K51" s="241">
        <v>1.3</v>
      </c>
      <c r="L51" s="241">
        <v>1.4</v>
      </c>
      <c r="M51" s="241">
        <v>1.5</v>
      </c>
      <c r="N51" s="241">
        <v>1.6</v>
      </c>
      <c r="O51" s="241">
        <v>1.7</v>
      </c>
      <c r="P51" s="241">
        <v>1.8</v>
      </c>
      <c r="Q51" s="241">
        <v>1.9</v>
      </c>
      <c r="R51" s="241">
        <v>2</v>
      </c>
      <c r="S51" s="241">
        <v>2.1</v>
      </c>
      <c r="T51" s="241">
        <v>2.2000000000000002</v>
      </c>
      <c r="U51" s="241">
        <v>2.2999999999999998</v>
      </c>
      <c r="V51" s="241">
        <v>2.4</v>
      </c>
      <c r="W51" s="241">
        <v>2.5</v>
      </c>
      <c r="X51" s="241">
        <v>2.6</v>
      </c>
      <c r="Y51" s="241">
        <v>2.7</v>
      </c>
      <c r="Z51" s="241">
        <v>2.8</v>
      </c>
      <c r="AA51" s="241">
        <v>2.9</v>
      </c>
      <c r="AB51" s="242">
        <v>3</v>
      </c>
    </row>
    <row r="52" spans="2:28" x14ac:dyDescent="0.2">
      <c r="B52" s="273">
        <v>1.1000000000000001</v>
      </c>
      <c r="C52" s="263">
        <v>33.665549999999996</v>
      </c>
      <c r="D52" s="264">
        <v>36.910049999999998</v>
      </c>
      <c r="E52" s="264">
        <v>40.139099999999999</v>
      </c>
      <c r="F52" s="264">
        <v>44.017049999999998</v>
      </c>
      <c r="G52" s="264">
        <v>47.277000000000001</v>
      </c>
      <c r="H52" s="264">
        <v>50.506049999999995</v>
      </c>
      <c r="I52" s="264">
        <v>54.384000000000015</v>
      </c>
      <c r="J52" s="264">
        <v>57.628499999999995</v>
      </c>
      <c r="K52" s="264">
        <v>60.842100000000009</v>
      </c>
      <c r="L52" s="264">
        <v>64.102050000000006</v>
      </c>
      <c r="M52" s="264">
        <v>67.995450000000005</v>
      </c>
      <c r="N52" s="264">
        <v>71.224500000000006</v>
      </c>
      <c r="O52" s="264">
        <v>74.468999999999994</v>
      </c>
      <c r="P52" s="264">
        <v>78.346950000000007</v>
      </c>
      <c r="Q52" s="264">
        <v>89.996250000000003</v>
      </c>
      <c r="R52" s="264">
        <v>93.889650000000017</v>
      </c>
      <c r="S52" s="264">
        <v>97.767599999999987</v>
      </c>
      <c r="T52" s="264">
        <v>101.64555000000001</v>
      </c>
      <c r="U52" s="264">
        <v>105.53895</v>
      </c>
      <c r="V52" s="264">
        <v>109.43234999999999</v>
      </c>
      <c r="W52" s="264">
        <v>113.94375000000001</v>
      </c>
      <c r="X52" s="264">
        <v>117.83714999999999</v>
      </c>
      <c r="Y52" s="264">
        <v>121.73055000000002</v>
      </c>
      <c r="Z52" s="264">
        <v>125.59305000000001</v>
      </c>
      <c r="AA52" s="264">
        <v>129.48645000000002</v>
      </c>
      <c r="AB52" s="265">
        <v>133.37985</v>
      </c>
    </row>
    <row r="53" spans="2:28" x14ac:dyDescent="0.2">
      <c r="B53" s="273">
        <v>1.3</v>
      </c>
      <c r="C53" s="266">
        <v>35.612250000000003</v>
      </c>
      <c r="D53" s="262">
        <v>39.490200000000002</v>
      </c>
      <c r="E53" s="262">
        <v>42.734700000000004</v>
      </c>
      <c r="F53" s="262">
        <v>46.612650000000002</v>
      </c>
      <c r="G53" s="262">
        <v>49.857150000000004</v>
      </c>
      <c r="H53" s="262">
        <v>53.086199999999998</v>
      </c>
      <c r="I53" s="262">
        <v>56.979600000000005</v>
      </c>
      <c r="J53" s="262">
        <v>60.208649999999999</v>
      </c>
      <c r="K53" s="262">
        <v>64.102050000000006</v>
      </c>
      <c r="L53" s="262">
        <v>67.331099999999992</v>
      </c>
      <c r="M53" s="262">
        <v>70.575600000000009</v>
      </c>
      <c r="N53" s="262">
        <v>74.468999999999994</v>
      </c>
      <c r="O53" s="262">
        <v>77.682600000000008</v>
      </c>
      <c r="P53" s="262">
        <v>81.560550000000006</v>
      </c>
      <c r="Q53" s="262">
        <v>93.225300000000004</v>
      </c>
      <c r="R53" s="262">
        <v>97.118700000000004</v>
      </c>
      <c r="S53" s="262">
        <v>101.01209999999999</v>
      </c>
      <c r="T53" s="262">
        <v>104.87459999999999</v>
      </c>
      <c r="U53" s="262">
        <v>108.1191</v>
      </c>
      <c r="V53" s="262">
        <v>112.01249999999999</v>
      </c>
      <c r="W53" s="262">
        <v>115.89045</v>
      </c>
      <c r="X53" s="262">
        <v>119.78385</v>
      </c>
      <c r="Y53" s="262">
        <v>122.99745</v>
      </c>
      <c r="Z53" s="262">
        <v>126.89084999999999</v>
      </c>
      <c r="AA53" s="262">
        <v>130.78425000000001</v>
      </c>
      <c r="AB53" s="267">
        <v>134.66219999999998</v>
      </c>
    </row>
    <row r="54" spans="2:28" x14ac:dyDescent="0.2">
      <c r="B54" s="273">
        <v>1.5</v>
      </c>
      <c r="C54" s="266">
        <v>38.207850000000001</v>
      </c>
      <c r="D54" s="262">
        <v>42.085799999999999</v>
      </c>
      <c r="E54" s="262">
        <v>45.330300000000001</v>
      </c>
      <c r="F54" s="262">
        <v>50.197050000000004</v>
      </c>
      <c r="G54" s="262">
        <v>53.487899999999996</v>
      </c>
      <c r="H54" s="262">
        <v>57.458550000000002</v>
      </c>
      <c r="I54" s="262">
        <v>60.749400000000001</v>
      </c>
      <c r="J54" s="262">
        <v>64.720050000000001</v>
      </c>
      <c r="K54" s="262">
        <v>68.010900000000007</v>
      </c>
      <c r="L54" s="262">
        <v>71.981549999999999</v>
      </c>
      <c r="M54" s="262">
        <v>75.287849999999992</v>
      </c>
      <c r="N54" s="262">
        <v>79.22760000000001</v>
      </c>
      <c r="O54" s="262">
        <v>82.549350000000004</v>
      </c>
      <c r="P54" s="262">
        <v>84.820499999999996</v>
      </c>
      <c r="Q54" s="262">
        <v>96.454350000000005</v>
      </c>
      <c r="R54" s="262">
        <v>100.34774999999999</v>
      </c>
      <c r="S54" s="262">
        <v>104.2257</v>
      </c>
      <c r="T54" s="262">
        <v>107.47020000000001</v>
      </c>
      <c r="U54" s="262">
        <v>110.71469999999999</v>
      </c>
      <c r="V54" s="262">
        <v>114.60810000000002</v>
      </c>
      <c r="W54" s="262">
        <v>117.83714999999999</v>
      </c>
      <c r="X54" s="262">
        <v>121.73055000000002</v>
      </c>
      <c r="Y54" s="262">
        <v>124.94415000000001</v>
      </c>
      <c r="Z54" s="262">
        <v>128.17319999999998</v>
      </c>
      <c r="AA54" s="262">
        <v>132.06660000000002</v>
      </c>
      <c r="AB54" s="267">
        <v>135.32655</v>
      </c>
    </row>
    <row r="55" spans="2:28" x14ac:dyDescent="0.2">
      <c r="B55" s="273">
        <v>1.7</v>
      </c>
      <c r="C55" s="266">
        <v>40.787999999999997</v>
      </c>
      <c r="D55" s="262">
        <v>44.681400000000004</v>
      </c>
      <c r="E55" s="262">
        <v>47.910450000000004</v>
      </c>
      <c r="F55" s="262">
        <v>53.87415</v>
      </c>
      <c r="G55" s="262">
        <v>57.226800000000004</v>
      </c>
      <c r="H55" s="262">
        <v>60.100499999999997</v>
      </c>
      <c r="I55" s="262">
        <v>64.055700000000002</v>
      </c>
      <c r="J55" s="262">
        <v>67.37745000000001</v>
      </c>
      <c r="K55" s="262">
        <v>71.332650000000001</v>
      </c>
      <c r="L55" s="262">
        <v>74.623499999999993</v>
      </c>
      <c r="M55" s="262">
        <v>80.123699999999999</v>
      </c>
      <c r="N55" s="262">
        <v>84.171599999999998</v>
      </c>
      <c r="O55" s="262">
        <v>85.855650000000011</v>
      </c>
      <c r="P55" s="262">
        <v>88.049550000000011</v>
      </c>
      <c r="Q55" s="262">
        <v>99.698850000000007</v>
      </c>
      <c r="R55" s="262">
        <v>103.59224999999999</v>
      </c>
      <c r="S55" s="262">
        <v>106.83675000000001</v>
      </c>
      <c r="T55" s="262">
        <v>110.0658</v>
      </c>
      <c r="U55" s="262">
        <v>113.29485</v>
      </c>
      <c r="V55" s="262">
        <v>116.53935000000001</v>
      </c>
      <c r="W55" s="262">
        <v>120.4173</v>
      </c>
      <c r="X55" s="262">
        <v>123.66180000000001</v>
      </c>
      <c r="Y55" s="262">
        <v>126.89084999999999</v>
      </c>
      <c r="Z55" s="262">
        <v>130.13535000000002</v>
      </c>
      <c r="AA55" s="262">
        <v>133.37985</v>
      </c>
      <c r="AB55" s="267">
        <v>136.60890000000001</v>
      </c>
    </row>
    <row r="56" spans="2:28" x14ac:dyDescent="0.2">
      <c r="B56" s="273">
        <v>1.9</v>
      </c>
      <c r="C56" s="266">
        <v>43.383600000000001</v>
      </c>
      <c r="D56" s="262">
        <v>47.277000000000001</v>
      </c>
      <c r="E56" s="262">
        <v>50.506049999999995</v>
      </c>
      <c r="F56" s="262">
        <v>56.562449999999998</v>
      </c>
      <c r="G56" s="262">
        <v>59.436149999999998</v>
      </c>
      <c r="H56" s="262">
        <v>63.963000000000008</v>
      </c>
      <c r="I56" s="262">
        <v>66.697649999999996</v>
      </c>
      <c r="J56" s="262">
        <v>72.058800000000005</v>
      </c>
      <c r="K56" s="262">
        <v>73.959149999999994</v>
      </c>
      <c r="L56" s="262">
        <v>79.459350000000001</v>
      </c>
      <c r="M56" s="262">
        <v>83.507249999999999</v>
      </c>
      <c r="N56" s="262">
        <v>85.191300000000012</v>
      </c>
      <c r="O56" s="262">
        <v>89.146500000000003</v>
      </c>
      <c r="P56" s="262">
        <v>91.294049999999999</v>
      </c>
      <c r="Q56" s="262">
        <v>102.94335000000001</v>
      </c>
      <c r="R56" s="262">
        <v>107.47020000000001</v>
      </c>
      <c r="S56" s="262">
        <v>110.0658</v>
      </c>
      <c r="T56" s="262">
        <v>113.29485</v>
      </c>
      <c r="U56" s="262">
        <v>116.53935000000001</v>
      </c>
      <c r="V56" s="262">
        <v>119.11949999999999</v>
      </c>
      <c r="W56" s="262">
        <v>122.364</v>
      </c>
      <c r="X56" s="262">
        <v>125.59305000000001</v>
      </c>
      <c r="Y56" s="262">
        <v>128.17319999999998</v>
      </c>
      <c r="Z56" s="262">
        <v>131.43314999999998</v>
      </c>
      <c r="AA56" s="262">
        <v>134.66219999999998</v>
      </c>
      <c r="AB56" s="267">
        <v>137.2578</v>
      </c>
    </row>
    <row r="57" spans="2:28" x14ac:dyDescent="0.2">
      <c r="B57" s="273">
        <v>2.1</v>
      </c>
      <c r="C57" s="266">
        <v>48.559350000000002</v>
      </c>
      <c r="D57" s="262">
        <v>53.086199999999998</v>
      </c>
      <c r="E57" s="262">
        <v>56.979600000000005</v>
      </c>
      <c r="F57" s="262">
        <v>62.078100000000006</v>
      </c>
      <c r="G57" s="262">
        <v>66.697649999999996</v>
      </c>
      <c r="H57" s="262">
        <v>70.668300000000002</v>
      </c>
      <c r="I57" s="262">
        <v>76.106700000000004</v>
      </c>
      <c r="J57" s="262">
        <v>80.8035</v>
      </c>
      <c r="K57" s="262">
        <v>83.213700000000003</v>
      </c>
      <c r="L57" s="262">
        <v>87.817800000000005</v>
      </c>
      <c r="M57" s="262">
        <v>91.803899999999999</v>
      </c>
      <c r="N57" s="262">
        <v>95.759099999999989</v>
      </c>
      <c r="O57" s="262">
        <v>100.36320000000001</v>
      </c>
      <c r="P57" s="262">
        <v>102.27900000000001</v>
      </c>
      <c r="Q57" s="262">
        <v>106.1724</v>
      </c>
      <c r="R57" s="262">
        <v>110.71469999999999</v>
      </c>
      <c r="S57" s="262">
        <v>113.29485</v>
      </c>
      <c r="T57" s="262">
        <v>115.89045</v>
      </c>
      <c r="U57" s="262">
        <v>119.11949999999999</v>
      </c>
      <c r="V57" s="262">
        <v>121.73055000000002</v>
      </c>
      <c r="W57" s="262">
        <v>124.3107</v>
      </c>
      <c r="X57" s="262">
        <v>127.5552</v>
      </c>
      <c r="Y57" s="262">
        <v>130.13535000000002</v>
      </c>
      <c r="Z57" s="262">
        <v>132.73095000000001</v>
      </c>
      <c r="AA57" s="262">
        <v>135.32655</v>
      </c>
      <c r="AB57" s="267">
        <v>138.5556</v>
      </c>
    </row>
    <row r="58" spans="2:28" x14ac:dyDescent="0.2">
      <c r="B58" s="273">
        <v>2.2999999999999998</v>
      </c>
      <c r="C58" s="266">
        <v>51.154949999999999</v>
      </c>
      <c r="D58" s="262">
        <v>55.681800000000003</v>
      </c>
      <c r="E58" s="262">
        <v>59.575200000000009</v>
      </c>
      <c r="F58" s="262">
        <v>64.720050000000001</v>
      </c>
      <c r="G58" s="262">
        <v>69.339600000000004</v>
      </c>
      <c r="H58" s="262">
        <v>73.310250000000011</v>
      </c>
      <c r="I58" s="262">
        <v>77.9298</v>
      </c>
      <c r="J58" s="262">
        <v>81.885000000000005</v>
      </c>
      <c r="K58" s="262">
        <v>88.219500000000011</v>
      </c>
      <c r="L58" s="262">
        <v>90.490650000000002</v>
      </c>
      <c r="M58" s="262">
        <v>95.094749999999991</v>
      </c>
      <c r="N58" s="262">
        <v>99.049949999999995</v>
      </c>
      <c r="O58" s="262">
        <v>103.6695</v>
      </c>
      <c r="P58" s="262">
        <v>105.53895</v>
      </c>
      <c r="Q58" s="262">
        <v>109.43234999999999</v>
      </c>
      <c r="R58" s="262">
        <v>113.94375000000001</v>
      </c>
      <c r="S58" s="262">
        <v>116.53935000000001</v>
      </c>
      <c r="T58" s="262">
        <v>119.11949999999999</v>
      </c>
      <c r="U58" s="262">
        <v>121.73055000000002</v>
      </c>
      <c r="V58" s="262">
        <v>124.3107</v>
      </c>
      <c r="W58" s="262">
        <v>126.89084999999999</v>
      </c>
      <c r="X58" s="262">
        <v>128.83754999999999</v>
      </c>
      <c r="Y58" s="262">
        <v>131.43314999999998</v>
      </c>
      <c r="Z58" s="262">
        <v>133.99785</v>
      </c>
      <c r="AA58" s="262">
        <v>136.60890000000001</v>
      </c>
      <c r="AB58" s="267">
        <v>139.2045</v>
      </c>
    </row>
    <row r="59" spans="2:28" x14ac:dyDescent="0.2">
      <c r="B59" s="273">
        <v>2.5</v>
      </c>
      <c r="C59" s="266">
        <v>53.750550000000004</v>
      </c>
      <c r="D59" s="262">
        <v>57.628499999999995</v>
      </c>
      <c r="E59" s="262">
        <v>62.155349999999999</v>
      </c>
      <c r="F59" s="262">
        <v>68.010900000000007</v>
      </c>
      <c r="G59" s="262">
        <v>71.981549999999999</v>
      </c>
      <c r="H59" s="262">
        <v>76.616550000000018</v>
      </c>
      <c r="I59" s="262">
        <v>80.571750000000009</v>
      </c>
      <c r="J59" s="262">
        <v>85.191300000000012</v>
      </c>
      <c r="K59" s="262">
        <v>89.146500000000003</v>
      </c>
      <c r="L59" s="262">
        <v>93.781500000000008</v>
      </c>
      <c r="M59" s="262">
        <v>99.652500000000003</v>
      </c>
      <c r="N59" s="262">
        <v>102.35624999999999</v>
      </c>
      <c r="O59" s="262">
        <v>106.32689999999999</v>
      </c>
      <c r="P59" s="262">
        <v>108.76800000000003</v>
      </c>
      <c r="Q59" s="262">
        <v>113.29485</v>
      </c>
      <c r="R59" s="262">
        <v>117.1728</v>
      </c>
      <c r="S59" s="262">
        <v>119.78385</v>
      </c>
      <c r="T59" s="262">
        <v>121.73055000000002</v>
      </c>
      <c r="U59" s="262">
        <v>124.3107</v>
      </c>
      <c r="V59" s="262">
        <v>126.25739999999999</v>
      </c>
      <c r="W59" s="262">
        <v>128.83754999999999</v>
      </c>
      <c r="X59" s="262">
        <v>130.78425000000001</v>
      </c>
      <c r="Y59" s="262">
        <v>133.37985</v>
      </c>
      <c r="Z59" s="262">
        <v>135.94454999999999</v>
      </c>
      <c r="AA59" s="262">
        <v>137.89124999999999</v>
      </c>
      <c r="AB59" s="267">
        <v>140.50229999999999</v>
      </c>
    </row>
    <row r="60" spans="2:28" x14ac:dyDescent="0.2">
      <c r="B60" s="273">
        <v>2.7</v>
      </c>
      <c r="C60" s="266">
        <v>56.330700000000007</v>
      </c>
      <c r="D60" s="262">
        <v>60.208649999999999</v>
      </c>
      <c r="E60" s="262">
        <v>64.735500000000002</v>
      </c>
      <c r="F60" s="262">
        <v>70.668300000000002</v>
      </c>
      <c r="G60" s="262">
        <v>74.623499999999993</v>
      </c>
      <c r="H60" s="262">
        <v>79.22760000000001</v>
      </c>
      <c r="I60" s="262">
        <v>83.8626</v>
      </c>
      <c r="J60" s="262">
        <v>87.817800000000005</v>
      </c>
      <c r="K60" s="262">
        <v>92.452800000000011</v>
      </c>
      <c r="L60" s="262">
        <v>96.408000000000015</v>
      </c>
      <c r="M60" s="262">
        <v>101.04300000000001</v>
      </c>
      <c r="N60" s="262">
        <v>105.66255</v>
      </c>
      <c r="O60" s="262">
        <v>109.63319999999999</v>
      </c>
      <c r="P60" s="262">
        <v>112.01249999999999</v>
      </c>
      <c r="Q60" s="262">
        <v>116.53935000000001</v>
      </c>
      <c r="R60" s="262">
        <v>120.4173</v>
      </c>
      <c r="S60" s="262">
        <v>122.364</v>
      </c>
      <c r="T60" s="262">
        <v>124.94415000000001</v>
      </c>
      <c r="U60" s="262">
        <v>126.89084999999999</v>
      </c>
      <c r="V60" s="262">
        <v>128.83754999999999</v>
      </c>
      <c r="W60" s="262">
        <v>130.78425000000001</v>
      </c>
      <c r="X60" s="262">
        <v>132.73095000000001</v>
      </c>
      <c r="Y60" s="262">
        <v>135.32655</v>
      </c>
      <c r="Z60" s="262">
        <v>137.2578</v>
      </c>
      <c r="AA60" s="262">
        <v>139.2045</v>
      </c>
      <c r="AB60" s="267">
        <v>141.13574999999997</v>
      </c>
    </row>
    <row r="61" spans="2:28" x14ac:dyDescent="0.2">
      <c r="B61" s="273">
        <v>2.9</v>
      </c>
      <c r="C61" s="266">
        <v>58.926299999999998</v>
      </c>
      <c r="D61" s="262">
        <v>62.804250000000003</v>
      </c>
      <c r="E61" s="262">
        <v>67.331099999999992</v>
      </c>
      <c r="F61" s="262">
        <v>73.310250000000011</v>
      </c>
      <c r="G61" s="262">
        <v>77.265450000000001</v>
      </c>
      <c r="H61" s="262">
        <v>81.885000000000005</v>
      </c>
      <c r="I61" s="262">
        <v>86.52</v>
      </c>
      <c r="J61" s="262">
        <v>91.124099999999999</v>
      </c>
      <c r="K61" s="262">
        <v>95.094749999999991</v>
      </c>
      <c r="L61" s="262">
        <v>99.714300000000009</v>
      </c>
      <c r="M61" s="262">
        <v>104.33385000000001</v>
      </c>
      <c r="N61" s="262">
        <v>108.95339999999999</v>
      </c>
      <c r="O61" s="262">
        <v>112.92405000000001</v>
      </c>
      <c r="P61" s="262">
        <v>115.2261</v>
      </c>
      <c r="Q61" s="262">
        <v>119.78385</v>
      </c>
      <c r="R61" s="262">
        <v>123.66180000000001</v>
      </c>
      <c r="S61" s="262">
        <v>125.59305000000001</v>
      </c>
      <c r="T61" s="262">
        <v>127.5552</v>
      </c>
      <c r="U61" s="262">
        <v>129.48645000000002</v>
      </c>
      <c r="V61" s="262">
        <v>131.43314999999998</v>
      </c>
      <c r="W61" s="262">
        <v>133.37985</v>
      </c>
      <c r="X61" s="262">
        <v>134.66219999999998</v>
      </c>
      <c r="Y61" s="262">
        <v>136.60890000000001</v>
      </c>
      <c r="Z61" s="262">
        <v>138.5556</v>
      </c>
      <c r="AA61" s="262">
        <v>140.50229999999999</v>
      </c>
      <c r="AB61" s="267">
        <v>142.43355</v>
      </c>
    </row>
    <row r="62" spans="2:28" x14ac:dyDescent="0.2">
      <c r="B62" s="273">
        <v>3.1</v>
      </c>
      <c r="C62" s="266">
        <v>61.552800000000005</v>
      </c>
      <c r="D62" s="262">
        <v>65.430750000000003</v>
      </c>
      <c r="E62" s="262">
        <v>69.957600000000014</v>
      </c>
      <c r="F62" s="262">
        <v>75.936750000000004</v>
      </c>
      <c r="G62" s="262">
        <v>79.891950000000008</v>
      </c>
      <c r="H62" s="262">
        <v>84.511499999999998</v>
      </c>
      <c r="I62" s="262">
        <v>89.146500000000003</v>
      </c>
      <c r="J62" s="262">
        <v>93.750599999999991</v>
      </c>
      <c r="K62" s="262">
        <v>97.721249999999998</v>
      </c>
      <c r="L62" s="262">
        <v>102.34080000000002</v>
      </c>
      <c r="M62" s="262">
        <v>106.96035000000002</v>
      </c>
      <c r="N62" s="262">
        <v>111.57990000000001</v>
      </c>
      <c r="O62" s="262">
        <v>115.55055000000002</v>
      </c>
      <c r="P62" s="262">
        <v>117.8526</v>
      </c>
      <c r="Q62" s="262">
        <v>122.41035000000002</v>
      </c>
      <c r="R62" s="262">
        <v>126.28830000000002</v>
      </c>
      <c r="S62" s="262">
        <v>128.21955000000003</v>
      </c>
      <c r="T62" s="262">
        <v>130.18170000000001</v>
      </c>
      <c r="U62" s="262">
        <v>132.11295000000001</v>
      </c>
      <c r="V62" s="262">
        <v>134.05964999999998</v>
      </c>
      <c r="W62" s="262">
        <v>136.00635</v>
      </c>
      <c r="X62" s="262">
        <v>137.28870000000001</v>
      </c>
      <c r="Y62" s="262">
        <v>139.23540000000003</v>
      </c>
      <c r="Z62" s="262">
        <v>141.18210000000002</v>
      </c>
      <c r="AA62" s="262">
        <v>143.12880000000001</v>
      </c>
      <c r="AB62" s="267">
        <v>145.06004999999999</v>
      </c>
    </row>
    <row r="63" spans="2:28" x14ac:dyDescent="0.2">
      <c r="B63" s="274">
        <v>3.3</v>
      </c>
      <c r="C63" s="266">
        <v>64.179300000000012</v>
      </c>
      <c r="D63" s="262">
        <v>68.05725000000001</v>
      </c>
      <c r="E63" s="262">
        <v>72.584100000000007</v>
      </c>
      <c r="F63" s="262">
        <v>78.563250000000011</v>
      </c>
      <c r="G63" s="262">
        <v>82.518450000000001</v>
      </c>
      <c r="H63" s="262">
        <v>87.138000000000005</v>
      </c>
      <c r="I63" s="262">
        <v>91.77300000000001</v>
      </c>
      <c r="J63" s="262">
        <v>96.377100000000013</v>
      </c>
      <c r="K63" s="262">
        <v>100.34774999999999</v>
      </c>
      <c r="L63" s="262">
        <v>104.96730000000002</v>
      </c>
      <c r="M63" s="262">
        <v>109.58685</v>
      </c>
      <c r="N63" s="262">
        <v>114.2064</v>
      </c>
      <c r="O63" s="262">
        <v>118.17705000000002</v>
      </c>
      <c r="P63" s="262">
        <v>120.4791</v>
      </c>
      <c r="Q63" s="262">
        <v>125.03685000000002</v>
      </c>
      <c r="R63" s="262">
        <v>128.91480000000001</v>
      </c>
      <c r="S63" s="262">
        <v>130.84605000000002</v>
      </c>
      <c r="T63" s="262">
        <v>132.8082</v>
      </c>
      <c r="U63" s="262">
        <v>134.73945000000003</v>
      </c>
      <c r="V63" s="262">
        <v>136.68615</v>
      </c>
      <c r="W63" s="262">
        <v>138.63285000000002</v>
      </c>
      <c r="X63" s="262">
        <v>139.91520000000003</v>
      </c>
      <c r="Y63" s="262">
        <v>141.86189999999999</v>
      </c>
      <c r="Z63" s="262">
        <v>143.80860000000001</v>
      </c>
      <c r="AA63" s="262">
        <v>145.75530000000001</v>
      </c>
      <c r="AB63" s="267">
        <v>147.68655000000001</v>
      </c>
    </row>
    <row r="64" spans="2:28" x14ac:dyDescent="0.2">
      <c r="B64" s="273">
        <v>3.5</v>
      </c>
      <c r="C64" s="266">
        <v>66.805800000000019</v>
      </c>
      <c r="D64" s="262">
        <v>70.683750000000003</v>
      </c>
      <c r="E64" s="262">
        <v>75.210600000000014</v>
      </c>
      <c r="F64" s="262">
        <v>81.189750000000018</v>
      </c>
      <c r="G64" s="262">
        <v>85.144950000000009</v>
      </c>
      <c r="H64" s="262">
        <v>89.764500000000012</v>
      </c>
      <c r="I64" s="262">
        <v>94.399500000000018</v>
      </c>
      <c r="J64" s="262">
        <v>99.003599999999992</v>
      </c>
      <c r="K64" s="262">
        <v>102.97425000000001</v>
      </c>
      <c r="L64" s="262">
        <v>107.59380000000003</v>
      </c>
      <c r="M64" s="262">
        <v>112.21335000000002</v>
      </c>
      <c r="N64" s="262">
        <v>116.83290000000002</v>
      </c>
      <c r="O64" s="262">
        <v>120.80355000000003</v>
      </c>
      <c r="P64" s="262">
        <v>123.10560000000001</v>
      </c>
      <c r="Q64" s="262">
        <v>127.66335000000001</v>
      </c>
      <c r="R64" s="262">
        <v>131.54130000000004</v>
      </c>
      <c r="S64" s="262">
        <v>133.47255000000001</v>
      </c>
      <c r="T64" s="262">
        <v>135.43470000000002</v>
      </c>
      <c r="U64" s="262">
        <v>137.36595</v>
      </c>
      <c r="V64" s="262">
        <v>139.31265000000002</v>
      </c>
      <c r="W64" s="262">
        <v>141.25935000000001</v>
      </c>
      <c r="X64" s="262">
        <v>142.54170000000002</v>
      </c>
      <c r="Y64" s="262">
        <v>144.48840000000001</v>
      </c>
      <c r="Z64" s="262">
        <v>146.43510000000003</v>
      </c>
      <c r="AA64" s="262">
        <v>148.38180000000003</v>
      </c>
      <c r="AB64" s="267">
        <v>150.31305</v>
      </c>
    </row>
    <row r="65" spans="2:28" x14ac:dyDescent="0.2">
      <c r="B65" s="274">
        <v>3.7</v>
      </c>
      <c r="C65" s="266">
        <v>69.432300000000012</v>
      </c>
      <c r="D65" s="262">
        <v>73.310250000000025</v>
      </c>
      <c r="E65" s="262">
        <v>77.837100000000021</v>
      </c>
      <c r="F65" s="262">
        <v>83.816249999999997</v>
      </c>
      <c r="G65" s="262">
        <v>87.771450000000016</v>
      </c>
      <c r="H65" s="262">
        <v>92.39100000000002</v>
      </c>
      <c r="I65" s="262">
        <v>97.02600000000001</v>
      </c>
      <c r="J65" s="262">
        <v>101.6301</v>
      </c>
      <c r="K65" s="262">
        <v>105.60075000000001</v>
      </c>
      <c r="L65" s="262">
        <v>110.22030000000004</v>
      </c>
      <c r="M65" s="262">
        <v>114.83985000000001</v>
      </c>
      <c r="N65" s="262">
        <v>119.45940000000002</v>
      </c>
      <c r="O65" s="262">
        <v>123.43005000000002</v>
      </c>
      <c r="P65" s="262">
        <v>125.73210000000002</v>
      </c>
      <c r="Q65" s="262">
        <v>130.28985</v>
      </c>
      <c r="R65" s="262">
        <v>134.16780000000003</v>
      </c>
      <c r="S65" s="262">
        <v>136.09905000000003</v>
      </c>
      <c r="T65" s="262">
        <v>138.06120000000004</v>
      </c>
      <c r="U65" s="262">
        <v>139.99245000000002</v>
      </c>
      <c r="V65" s="262">
        <v>141.93915000000001</v>
      </c>
      <c r="W65" s="262">
        <v>143.88585000000003</v>
      </c>
      <c r="X65" s="262">
        <v>145.16820000000001</v>
      </c>
      <c r="Y65" s="262">
        <v>147.11490000000003</v>
      </c>
      <c r="Z65" s="262">
        <v>149.06160000000003</v>
      </c>
      <c r="AA65" s="262">
        <v>151.00830000000002</v>
      </c>
      <c r="AB65" s="267">
        <v>152.93955000000003</v>
      </c>
    </row>
    <row r="66" spans="2:28" x14ac:dyDescent="0.2">
      <c r="B66" s="273">
        <v>3.9</v>
      </c>
      <c r="C66" s="266">
        <v>72.058800000000019</v>
      </c>
      <c r="D66" s="262">
        <v>75.936750000000018</v>
      </c>
      <c r="E66" s="262">
        <v>80.463600000000028</v>
      </c>
      <c r="F66" s="262">
        <v>86.442750000000018</v>
      </c>
      <c r="G66" s="262">
        <v>90.397950000000023</v>
      </c>
      <c r="H66" s="262">
        <v>95.017499999999998</v>
      </c>
      <c r="I66" s="262">
        <v>99.652500000000003</v>
      </c>
      <c r="J66" s="262">
        <v>104.25660000000001</v>
      </c>
      <c r="K66" s="262">
        <v>108.22725000000003</v>
      </c>
      <c r="L66" s="262">
        <v>112.84680000000004</v>
      </c>
      <c r="M66" s="262">
        <v>117.46635000000003</v>
      </c>
      <c r="N66" s="262">
        <v>122.08590000000001</v>
      </c>
      <c r="O66" s="262">
        <v>126.05655000000002</v>
      </c>
      <c r="P66" s="262">
        <v>128.35860000000002</v>
      </c>
      <c r="Q66" s="262">
        <v>132.91635000000002</v>
      </c>
      <c r="R66" s="262">
        <v>136.79430000000002</v>
      </c>
      <c r="S66" s="262">
        <v>138.72555000000006</v>
      </c>
      <c r="T66" s="262">
        <v>140.68770000000004</v>
      </c>
      <c r="U66" s="262">
        <v>142.61895000000004</v>
      </c>
      <c r="V66" s="262">
        <v>144.56565000000001</v>
      </c>
      <c r="W66" s="262">
        <v>146.51235000000003</v>
      </c>
      <c r="X66" s="262">
        <v>147.79470000000001</v>
      </c>
      <c r="Y66" s="262">
        <v>149.74140000000003</v>
      </c>
      <c r="Z66" s="262">
        <v>151.68810000000005</v>
      </c>
      <c r="AA66" s="262">
        <v>153.63480000000001</v>
      </c>
      <c r="AB66" s="267">
        <v>155.56605000000002</v>
      </c>
    </row>
    <row r="67" spans="2:28" x14ac:dyDescent="0.2">
      <c r="B67" s="274">
        <v>4.0999999999999996</v>
      </c>
      <c r="C67" s="266">
        <v>74.685300000000026</v>
      </c>
      <c r="D67" s="262">
        <v>78.563250000000025</v>
      </c>
      <c r="E67" s="262">
        <v>83.090100000000021</v>
      </c>
      <c r="F67" s="262">
        <v>89.069250000000039</v>
      </c>
      <c r="G67" s="262">
        <v>93.02445000000003</v>
      </c>
      <c r="H67" s="262">
        <v>97.644000000000034</v>
      </c>
      <c r="I67" s="262">
        <v>102.27900000000002</v>
      </c>
      <c r="J67" s="262">
        <v>106.88310000000001</v>
      </c>
      <c r="K67" s="262">
        <v>110.85375000000001</v>
      </c>
      <c r="L67" s="262">
        <v>115.47330000000002</v>
      </c>
      <c r="M67" s="262">
        <v>120.09285000000003</v>
      </c>
      <c r="N67" s="262">
        <v>124.71240000000002</v>
      </c>
      <c r="O67" s="262">
        <v>128.68305000000004</v>
      </c>
      <c r="P67" s="262">
        <v>130.98510000000005</v>
      </c>
      <c r="Q67" s="262">
        <v>135.54285000000004</v>
      </c>
      <c r="R67" s="262">
        <v>139.42080000000004</v>
      </c>
      <c r="S67" s="262">
        <v>141.35205000000005</v>
      </c>
      <c r="T67" s="262">
        <v>143.31420000000003</v>
      </c>
      <c r="U67" s="262">
        <v>145.24545000000003</v>
      </c>
      <c r="V67" s="262">
        <v>147.19215000000003</v>
      </c>
      <c r="W67" s="262">
        <v>149.13885000000002</v>
      </c>
      <c r="X67" s="262">
        <v>150.42120000000003</v>
      </c>
      <c r="Y67" s="262">
        <v>152.36790000000002</v>
      </c>
      <c r="Z67" s="262">
        <v>154.31460000000004</v>
      </c>
      <c r="AA67" s="262">
        <v>156.26130000000001</v>
      </c>
      <c r="AB67" s="267">
        <v>158.19255000000004</v>
      </c>
    </row>
    <row r="68" spans="2:28" x14ac:dyDescent="0.2">
      <c r="B68" s="273">
        <v>4.3</v>
      </c>
      <c r="C68" s="266">
        <v>77.311800000000034</v>
      </c>
      <c r="D68" s="262">
        <v>81.189750000000032</v>
      </c>
      <c r="E68" s="262">
        <v>85.716600000000028</v>
      </c>
      <c r="F68" s="262">
        <v>91.695750000000032</v>
      </c>
      <c r="G68" s="262">
        <v>95.650950000000023</v>
      </c>
      <c r="H68" s="262">
        <v>100.27050000000003</v>
      </c>
      <c r="I68" s="262">
        <v>104.90550000000005</v>
      </c>
      <c r="J68" s="262">
        <v>109.50960000000002</v>
      </c>
      <c r="K68" s="262">
        <v>113.48025000000004</v>
      </c>
      <c r="L68" s="262">
        <v>118.09980000000004</v>
      </c>
      <c r="M68" s="262">
        <v>122.71935000000005</v>
      </c>
      <c r="N68" s="262">
        <v>127.33890000000002</v>
      </c>
      <c r="O68" s="262">
        <v>131.30955000000003</v>
      </c>
      <c r="P68" s="262">
        <v>133.61160000000004</v>
      </c>
      <c r="Q68" s="262">
        <v>138.16935000000004</v>
      </c>
      <c r="R68" s="262">
        <v>142.04730000000004</v>
      </c>
      <c r="S68" s="262">
        <v>143.97855000000004</v>
      </c>
      <c r="T68" s="262">
        <v>145.94070000000002</v>
      </c>
      <c r="U68" s="262">
        <v>147.87195000000003</v>
      </c>
      <c r="V68" s="262">
        <v>149.81865000000005</v>
      </c>
      <c r="W68" s="262">
        <v>151.76535000000001</v>
      </c>
      <c r="X68" s="262">
        <v>153.04770000000002</v>
      </c>
      <c r="Y68" s="262">
        <v>154.99440000000004</v>
      </c>
      <c r="Z68" s="262">
        <v>156.94110000000006</v>
      </c>
      <c r="AA68" s="262">
        <v>158.88780000000003</v>
      </c>
      <c r="AB68" s="267">
        <v>160.81905000000003</v>
      </c>
    </row>
    <row r="69" spans="2:28" ht="13.5" thickBot="1" x14ac:dyDescent="0.25">
      <c r="B69" s="275">
        <v>4.5</v>
      </c>
      <c r="C69" s="268">
        <v>80.719320220588202</v>
      </c>
      <c r="D69" s="269">
        <v>84.675315441176551</v>
      </c>
      <c r="E69" s="269">
        <v>89.672027205882443</v>
      </c>
      <c r="F69" s="269">
        <v>96.166480147058849</v>
      </c>
      <c r="G69" s="269">
        <v>100.3885334558823</v>
      </c>
      <c r="H69" s="269">
        <v>105.43977463235294</v>
      </c>
      <c r="I69" s="269">
        <v>110.3933172794118</v>
      </c>
      <c r="J69" s="269">
        <v>115.33129632352936</v>
      </c>
      <c r="K69" s="269">
        <v>119.5948147058823</v>
      </c>
      <c r="L69" s="269">
        <v>124.52450073529408</v>
      </c>
      <c r="M69" s="269">
        <v>129.4803154411764</v>
      </c>
      <c r="N69" s="269">
        <v>134.42329301470576</v>
      </c>
      <c r="O69" s="269">
        <v>138.7224827205882</v>
      </c>
      <c r="P69" s="269">
        <v>140.70701250000002</v>
      </c>
      <c r="Q69" s="269">
        <v>142.64939558823525</v>
      </c>
      <c r="R69" s="269">
        <v>146.50746507352935</v>
      </c>
      <c r="S69" s="269">
        <v>147.82275992647067</v>
      </c>
      <c r="T69" s="269">
        <v>149.2213257352941</v>
      </c>
      <c r="U69" s="269">
        <v>150.61943713235252</v>
      </c>
      <c r="V69" s="269">
        <v>151.92689338235252</v>
      </c>
      <c r="W69" s="269">
        <v>153.18334191176402</v>
      </c>
      <c r="X69" s="269">
        <v>153.617532352941</v>
      </c>
      <c r="Y69" s="269">
        <v>155.10323161764751</v>
      </c>
      <c r="Z69" s="269">
        <v>156.46487647058848</v>
      </c>
      <c r="AA69" s="269">
        <v>157.75381544117701</v>
      </c>
      <c r="AB69" s="270">
        <v>159.10932573529351</v>
      </c>
    </row>
    <row r="70" spans="2:28" ht="16.5" thickBot="1" x14ac:dyDescent="0.3">
      <c r="B70" s="236"/>
      <c r="C70" s="237"/>
      <c r="D70" s="237"/>
      <c r="E70" s="237"/>
      <c r="F70" s="237"/>
      <c r="G70" s="237"/>
      <c r="H70" s="237"/>
      <c r="I70" s="237"/>
      <c r="J70" s="237"/>
      <c r="K70" s="237"/>
      <c r="L70" s="237"/>
      <c r="M70" s="237"/>
      <c r="N70" s="237"/>
      <c r="O70" s="237"/>
      <c r="P70" s="237"/>
      <c r="Q70" s="237"/>
      <c r="R70" s="237"/>
      <c r="S70" s="237"/>
      <c r="T70" s="237"/>
      <c r="U70" s="237"/>
      <c r="V70" s="237"/>
      <c r="W70" s="237"/>
      <c r="X70" s="237"/>
      <c r="Y70" s="237"/>
      <c r="Z70" s="237"/>
      <c r="AA70" s="237"/>
      <c r="AB70" s="237"/>
    </row>
    <row r="71" spans="2:28" ht="13.5" thickBot="1" x14ac:dyDescent="0.25">
      <c r="B71" s="542" t="s">
        <v>208</v>
      </c>
      <c r="C71" s="543"/>
      <c r="D71" s="543"/>
      <c r="E71" s="543"/>
      <c r="F71" s="543"/>
      <c r="G71" s="543"/>
      <c r="H71" s="543"/>
      <c r="I71" s="543"/>
      <c r="J71" s="543"/>
      <c r="K71" s="543"/>
      <c r="L71" s="543"/>
      <c r="M71" s="543"/>
      <c r="N71" s="543"/>
      <c r="O71" s="543"/>
      <c r="P71" s="543"/>
      <c r="Q71" s="543"/>
      <c r="R71" s="543"/>
      <c r="S71" s="543"/>
      <c r="T71" s="543"/>
      <c r="U71" s="543"/>
      <c r="V71" s="543"/>
      <c r="W71" s="543"/>
      <c r="X71" s="543"/>
      <c r="Y71" s="543"/>
      <c r="Z71" s="543"/>
      <c r="AA71" s="543"/>
      <c r="AB71" s="591"/>
    </row>
    <row r="72" spans="2:28" ht="16.5" thickBot="1" x14ac:dyDescent="0.3">
      <c r="B72" s="272"/>
      <c r="C72" s="277">
        <v>0.5</v>
      </c>
      <c r="D72" s="278">
        <v>0.6</v>
      </c>
      <c r="E72" s="278">
        <v>0.7</v>
      </c>
      <c r="F72" s="278">
        <v>0.8</v>
      </c>
      <c r="G72" s="278">
        <v>0.9</v>
      </c>
      <c r="H72" s="278">
        <v>1</v>
      </c>
      <c r="I72" s="278">
        <v>1.1000000000000001</v>
      </c>
      <c r="J72" s="278">
        <v>1.2</v>
      </c>
      <c r="K72" s="278">
        <v>1.3</v>
      </c>
      <c r="L72" s="278">
        <v>1.4</v>
      </c>
      <c r="M72" s="278">
        <v>1.5</v>
      </c>
      <c r="N72" s="278">
        <v>1.6</v>
      </c>
      <c r="O72" s="278">
        <v>1.7</v>
      </c>
      <c r="P72" s="278">
        <v>1.8</v>
      </c>
      <c r="Q72" s="278">
        <v>1.9</v>
      </c>
      <c r="R72" s="278">
        <v>2</v>
      </c>
      <c r="S72" s="278">
        <v>2.1</v>
      </c>
      <c r="T72" s="278">
        <v>2.2000000000000002</v>
      </c>
      <c r="U72" s="278">
        <v>2.2999999999999998</v>
      </c>
      <c r="V72" s="278">
        <v>2.4</v>
      </c>
      <c r="W72" s="278">
        <v>2.5</v>
      </c>
      <c r="X72" s="278">
        <v>2.6</v>
      </c>
      <c r="Y72" s="278">
        <v>2.7</v>
      </c>
      <c r="Z72" s="278">
        <v>2.8</v>
      </c>
      <c r="AA72" s="278">
        <v>2.9</v>
      </c>
      <c r="AB72" s="279">
        <v>3</v>
      </c>
    </row>
    <row r="73" spans="2:28" x14ac:dyDescent="0.2">
      <c r="B73" s="273">
        <v>1.1000000000000001</v>
      </c>
      <c r="C73" s="263">
        <v>49.341600000000007</v>
      </c>
      <c r="D73" s="264">
        <v>55.180125000000004</v>
      </c>
      <c r="E73" s="264">
        <v>60.204374999999999</v>
      </c>
      <c r="F73" s="264">
        <v>65.228625000000008</v>
      </c>
      <c r="G73" s="264">
        <v>71.084474999999998</v>
      </c>
      <c r="H73" s="264">
        <v>76.108725000000007</v>
      </c>
      <c r="I73" s="264">
        <v>81.929925000000011</v>
      </c>
      <c r="J73" s="264">
        <v>86.954175000000021</v>
      </c>
      <c r="K73" s="264">
        <v>92.827349999999996</v>
      </c>
      <c r="L73" s="264">
        <v>97.834275000000019</v>
      </c>
      <c r="M73" s="264">
        <v>103.69012500000002</v>
      </c>
      <c r="N73" s="264">
        <v>108.69705000000002</v>
      </c>
      <c r="O73" s="264">
        <v>114.57022499999999</v>
      </c>
      <c r="P73" s="264">
        <v>119.55982500000003</v>
      </c>
      <c r="Q73" s="264">
        <v>135.44685000000004</v>
      </c>
      <c r="R73" s="264">
        <v>141.32002500000002</v>
      </c>
      <c r="S73" s="264">
        <v>148.00747500000003</v>
      </c>
      <c r="T73" s="264">
        <v>153.846</v>
      </c>
      <c r="U73" s="264">
        <v>160.55077500000002</v>
      </c>
      <c r="V73" s="264">
        <v>166.38930000000005</v>
      </c>
      <c r="W73" s="264">
        <v>172.24515000000002</v>
      </c>
      <c r="X73" s="264">
        <v>178.93260000000001</v>
      </c>
      <c r="Y73" s="264">
        <v>184.78845000000001</v>
      </c>
      <c r="Z73" s="264">
        <v>191.49322500000005</v>
      </c>
      <c r="AA73" s="264">
        <v>197.33175000000003</v>
      </c>
      <c r="AB73" s="265">
        <v>203.18760000000003</v>
      </c>
    </row>
    <row r="74" spans="2:28" x14ac:dyDescent="0.2">
      <c r="B74" s="273">
        <v>1.3</v>
      </c>
      <c r="C74" s="266">
        <v>53.516925000000015</v>
      </c>
      <c r="D74" s="262">
        <v>59.355450000000005</v>
      </c>
      <c r="E74" s="262">
        <v>64.3797</v>
      </c>
      <c r="F74" s="262">
        <v>70.252875000000017</v>
      </c>
      <c r="G74" s="262">
        <v>75.259799999999998</v>
      </c>
      <c r="H74" s="262">
        <v>81.115650000000002</v>
      </c>
      <c r="I74" s="262">
        <v>86.954175000000021</v>
      </c>
      <c r="J74" s="262">
        <v>91.978425000000016</v>
      </c>
      <c r="K74" s="262">
        <v>97.834275000000019</v>
      </c>
      <c r="L74" s="262">
        <v>102.84120000000001</v>
      </c>
      <c r="M74" s="262">
        <v>108.69705000000002</v>
      </c>
      <c r="N74" s="262">
        <v>114.57022499999999</v>
      </c>
      <c r="O74" s="262">
        <v>119.55982500000003</v>
      </c>
      <c r="P74" s="262">
        <v>125.41567500000002</v>
      </c>
      <c r="Q74" s="262">
        <v>141.32002500000002</v>
      </c>
      <c r="R74" s="262">
        <v>147.15855000000002</v>
      </c>
      <c r="S74" s="262">
        <v>153.01440000000002</v>
      </c>
      <c r="T74" s="262">
        <v>158.87025000000003</v>
      </c>
      <c r="U74" s="262">
        <v>164.7261</v>
      </c>
      <c r="V74" s="262">
        <v>170.58195000000001</v>
      </c>
      <c r="W74" s="262">
        <v>176.43780000000004</v>
      </c>
      <c r="X74" s="262">
        <v>182.27632500000001</v>
      </c>
      <c r="Y74" s="262">
        <v>188.14950000000002</v>
      </c>
      <c r="Z74" s="262">
        <v>193.98802500000002</v>
      </c>
      <c r="AA74" s="262">
        <v>199.01227500000005</v>
      </c>
      <c r="AB74" s="267">
        <v>204.85079999999999</v>
      </c>
    </row>
    <row r="75" spans="2:28" x14ac:dyDescent="0.2">
      <c r="B75" s="273">
        <v>1.5</v>
      </c>
      <c r="C75" s="266">
        <v>57.692250000000001</v>
      </c>
      <c r="D75" s="262">
        <v>63.565425000000005</v>
      </c>
      <c r="E75" s="262">
        <v>69.403950000000023</v>
      </c>
      <c r="F75" s="262">
        <v>75.918150000000011</v>
      </c>
      <c r="G75" s="262">
        <v>81.877949999999998</v>
      </c>
      <c r="H75" s="262">
        <v>87.837750000000028</v>
      </c>
      <c r="I75" s="262">
        <v>92.965950000000007</v>
      </c>
      <c r="J75" s="262">
        <v>98.943075000000007</v>
      </c>
      <c r="K75" s="262">
        <v>104.90287500000002</v>
      </c>
      <c r="L75" s="262">
        <v>110.88</v>
      </c>
      <c r="M75" s="262">
        <v>115.99087500000003</v>
      </c>
      <c r="N75" s="262">
        <v>121.95067500000002</v>
      </c>
      <c r="O75" s="262">
        <v>127.9278</v>
      </c>
      <c r="P75" s="262">
        <v>130.43992500000002</v>
      </c>
      <c r="Q75" s="262">
        <v>147.15855000000002</v>
      </c>
      <c r="R75" s="262">
        <v>153.01440000000002</v>
      </c>
      <c r="S75" s="262">
        <v>158.87025000000003</v>
      </c>
      <c r="T75" s="262">
        <v>163.89449999999999</v>
      </c>
      <c r="U75" s="262">
        <v>169.75035000000003</v>
      </c>
      <c r="V75" s="262">
        <v>174.77460000000002</v>
      </c>
      <c r="W75" s="262">
        <v>179.78152500000002</v>
      </c>
      <c r="X75" s="262">
        <v>185.62005000000002</v>
      </c>
      <c r="Y75" s="262">
        <v>190.64430000000002</v>
      </c>
      <c r="Z75" s="262">
        <v>196.50015000000005</v>
      </c>
      <c r="AA75" s="262">
        <v>201.52440000000001</v>
      </c>
      <c r="AB75" s="267">
        <v>206.51400000000001</v>
      </c>
    </row>
    <row r="76" spans="2:28" x14ac:dyDescent="0.2">
      <c r="B76" s="273">
        <v>1.7</v>
      </c>
      <c r="C76" s="266">
        <v>61.867575000000009</v>
      </c>
      <c r="D76" s="262">
        <v>67.740750000000006</v>
      </c>
      <c r="E76" s="262">
        <v>73.57927500000001</v>
      </c>
      <c r="F76" s="262">
        <v>82.622925000000009</v>
      </c>
      <c r="G76" s="262">
        <v>88.704000000000008</v>
      </c>
      <c r="H76" s="262">
        <v>92.134350000000012</v>
      </c>
      <c r="I76" s="262">
        <v>98.094150000000013</v>
      </c>
      <c r="J76" s="262">
        <v>104.05395000000001</v>
      </c>
      <c r="K76" s="262">
        <v>110.031075</v>
      </c>
      <c r="L76" s="262">
        <v>115.99087500000003</v>
      </c>
      <c r="M76" s="262">
        <v>124.341525</v>
      </c>
      <c r="N76" s="262">
        <v>129.55635000000004</v>
      </c>
      <c r="O76" s="262">
        <v>133.05600000000001</v>
      </c>
      <c r="P76" s="262">
        <v>136.31310000000005</v>
      </c>
      <c r="Q76" s="262">
        <v>153.01440000000002</v>
      </c>
      <c r="R76" s="262">
        <v>158.87025000000003</v>
      </c>
      <c r="S76" s="262">
        <v>163.89449999999999</v>
      </c>
      <c r="T76" s="262">
        <v>168.90142500000002</v>
      </c>
      <c r="U76" s="262">
        <v>173.92567500000001</v>
      </c>
      <c r="V76" s="262">
        <v>178.93260000000001</v>
      </c>
      <c r="W76" s="262">
        <v>183.95685000000003</v>
      </c>
      <c r="X76" s="262">
        <v>188.963775</v>
      </c>
      <c r="Y76" s="262">
        <v>193.98802500000002</v>
      </c>
      <c r="Z76" s="262">
        <v>198.16335000000001</v>
      </c>
      <c r="AA76" s="262">
        <v>203.18760000000003</v>
      </c>
      <c r="AB76" s="267">
        <v>208.21185000000003</v>
      </c>
    </row>
    <row r="77" spans="2:28" x14ac:dyDescent="0.2">
      <c r="B77" s="273">
        <v>1.9</v>
      </c>
      <c r="C77" s="266">
        <v>66.060225000000003</v>
      </c>
      <c r="D77" s="262">
        <v>71.916075000000006</v>
      </c>
      <c r="E77" s="262">
        <v>77.77192500000001</v>
      </c>
      <c r="F77" s="262">
        <v>86.954175000000021</v>
      </c>
      <c r="G77" s="262">
        <v>91.268100000000018</v>
      </c>
      <c r="H77" s="262">
        <v>99.133650000000017</v>
      </c>
      <c r="I77" s="262">
        <v>103.20502500000001</v>
      </c>
      <c r="J77" s="262">
        <v>111.31312499999999</v>
      </c>
      <c r="K77" s="262">
        <v>115.12462500000004</v>
      </c>
      <c r="L77" s="262">
        <v>123.49260000000001</v>
      </c>
      <c r="M77" s="262">
        <v>129.55635000000004</v>
      </c>
      <c r="N77" s="262">
        <v>133.05600000000001</v>
      </c>
      <c r="O77" s="262">
        <v>139.03312499999998</v>
      </c>
      <c r="P77" s="262">
        <v>142.13430000000002</v>
      </c>
      <c r="Q77" s="262">
        <v>158.87025000000003</v>
      </c>
      <c r="R77" s="262">
        <v>164.7261</v>
      </c>
      <c r="S77" s="262">
        <v>169.75035000000003</v>
      </c>
      <c r="T77" s="262">
        <v>173.92567500000001</v>
      </c>
      <c r="U77" s="262">
        <v>178.10100000000003</v>
      </c>
      <c r="V77" s="262">
        <v>183.12525000000002</v>
      </c>
      <c r="W77" s="262">
        <v>187.28325000000001</v>
      </c>
      <c r="X77" s="262">
        <v>192.3075</v>
      </c>
      <c r="Y77" s="262">
        <v>196.50015000000005</v>
      </c>
      <c r="Z77" s="262">
        <v>200.67547500000003</v>
      </c>
      <c r="AA77" s="262">
        <v>205.69972500000006</v>
      </c>
      <c r="AB77" s="267">
        <v>209.87505000000004</v>
      </c>
    </row>
    <row r="78" spans="2:28" x14ac:dyDescent="0.2">
      <c r="B78" s="273">
        <v>2.1</v>
      </c>
      <c r="C78" s="266">
        <v>74.428200000000004</v>
      </c>
      <c r="D78" s="262">
        <v>81.115650000000002</v>
      </c>
      <c r="E78" s="262">
        <v>86.954175000000021</v>
      </c>
      <c r="F78" s="262">
        <v>95.512725000000017</v>
      </c>
      <c r="G78" s="262">
        <v>102.33877500000001</v>
      </c>
      <c r="H78" s="262">
        <v>108.31590000000003</v>
      </c>
      <c r="I78" s="262">
        <v>117.39420000000001</v>
      </c>
      <c r="J78" s="262">
        <v>124.341525</v>
      </c>
      <c r="K78" s="262">
        <v>127.9278</v>
      </c>
      <c r="L78" s="262">
        <v>134.75385</v>
      </c>
      <c r="M78" s="262">
        <v>141.59722500000004</v>
      </c>
      <c r="N78" s="262">
        <v>147.53970000000001</v>
      </c>
      <c r="O78" s="262">
        <v>154.38307499999999</v>
      </c>
      <c r="P78" s="262">
        <v>158.03865000000002</v>
      </c>
      <c r="Q78" s="262">
        <v>163.89449999999999</v>
      </c>
      <c r="R78" s="262">
        <v>170.58195000000001</v>
      </c>
      <c r="S78" s="262">
        <v>174.77460000000002</v>
      </c>
      <c r="T78" s="262">
        <v>178.93260000000001</v>
      </c>
      <c r="U78" s="262">
        <v>183.12525000000002</v>
      </c>
      <c r="V78" s="262">
        <v>187.28325000000001</v>
      </c>
      <c r="W78" s="262">
        <v>191.49322500000005</v>
      </c>
      <c r="X78" s="262">
        <v>195.65122500000001</v>
      </c>
      <c r="Y78" s="262">
        <v>199.01227500000005</v>
      </c>
      <c r="Z78" s="262">
        <v>203.18760000000003</v>
      </c>
      <c r="AA78" s="262">
        <v>207.36292500000005</v>
      </c>
      <c r="AB78" s="267">
        <v>211.53825000000003</v>
      </c>
    </row>
    <row r="79" spans="2:28" x14ac:dyDescent="0.2">
      <c r="B79" s="273">
        <v>2.2999999999999998</v>
      </c>
      <c r="C79" s="266">
        <v>78.586200000000005</v>
      </c>
      <c r="D79" s="262">
        <v>85.290975000000003</v>
      </c>
      <c r="E79" s="262">
        <v>91.978425000000016</v>
      </c>
      <c r="F79" s="262">
        <v>99.792000000000002</v>
      </c>
      <c r="G79" s="262">
        <v>106.61805000000001</v>
      </c>
      <c r="H79" s="262">
        <v>113.44410000000001</v>
      </c>
      <c r="I79" s="262">
        <v>120.252825</v>
      </c>
      <c r="J79" s="262">
        <v>127.07887500000001</v>
      </c>
      <c r="K79" s="262">
        <v>135.65475000000001</v>
      </c>
      <c r="L79" s="262">
        <v>139.86472500000002</v>
      </c>
      <c r="M79" s="262">
        <v>146.69077500000003</v>
      </c>
      <c r="N79" s="262">
        <v>153.51682500000001</v>
      </c>
      <c r="O79" s="262">
        <v>160.36020000000002</v>
      </c>
      <c r="P79" s="262">
        <v>163.06290000000001</v>
      </c>
      <c r="Q79" s="262">
        <v>169.75035000000003</v>
      </c>
      <c r="R79" s="262">
        <v>176.43780000000004</v>
      </c>
      <c r="S79" s="262">
        <v>179.78152500000002</v>
      </c>
      <c r="T79" s="262">
        <v>183.95685000000003</v>
      </c>
      <c r="U79" s="262">
        <v>187.28325000000001</v>
      </c>
      <c r="V79" s="262">
        <v>191.49322500000005</v>
      </c>
      <c r="W79" s="262">
        <v>194.83695</v>
      </c>
      <c r="X79" s="262">
        <v>199.01227500000005</v>
      </c>
      <c r="Y79" s="262">
        <v>202.33867500000002</v>
      </c>
      <c r="Z79" s="262">
        <v>205.69972500000006</v>
      </c>
      <c r="AA79" s="262">
        <v>209.87505000000004</v>
      </c>
      <c r="AB79" s="267">
        <v>213.21877500000005</v>
      </c>
    </row>
    <row r="80" spans="2:28" x14ac:dyDescent="0.2">
      <c r="B80" s="273">
        <v>2.5</v>
      </c>
      <c r="C80" s="266">
        <v>82.796175000000005</v>
      </c>
      <c r="D80" s="262">
        <v>89.483625000000004</v>
      </c>
      <c r="E80" s="262">
        <v>96.171075000000002</v>
      </c>
      <c r="F80" s="262">
        <v>104.90287500000002</v>
      </c>
      <c r="G80" s="262">
        <v>111.74625</v>
      </c>
      <c r="H80" s="262">
        <v>118.55497500000001</v>
      </c>
      <c r="I80" s="262">
        <v>125.38102500000002</v>
      </c>
      <c r="J80" s="262">
        <v>132.18975</v>
      </c>
      <c r="K80" s="262">
        <v>139.03312499999998</v>
      </c>
      <c r="L80" s="262">
        <v>144.97560000000004</v>
      </c>
      <c r="M80" s="262">
        <v>154.78155000000004</v>
      </c>
      <c r="N80" s="262">
        <v>158.62770000000003</v>
      </c>
      <c r="O80" s="262">
        <v>165.45374999999999</v>
      </c>
      <c r="P80" s="262">
        <v>168.90142500000002</v>
      </c>
      <c r="Q80" s="262">
        <v>175.588875</v>
      </c>
      <c r="R80" s="262">
        <v>182.27632500000001</v>
      </c>
      <c r="S80" s="262">
        <v>185.62005000000002</v>
      </c>
      <c r="T80" s="262">
        <v>188.963775</v>
      </c>
      <c r="U80" s="262">
        <v>192.3075</v>
      </c>
      <c r="V80" s="262">
        <v>195.65122500000001</v>
      </c>
      <c r="W80" s="262">
        <v>199.01227500000005</v>
      </c>
      <c r="X80" s="262">
        <v>201.52440000000001</v>
      </c>
      <c r="Y80" s="262">
        <v>204.85079999999999</v>
      </c>
      <c r="Z80" s="262">
        <v>208.21185000000003</v>
      </c>
      <c r="AA80" s="262">
        <v>211.53825000000003</v>
      </c>
      <c r="AB80" s="267">
        <v>214.89930000000004</v>
      </c>
    </row>
    <row r="81" spans="2:28" x14ac:dyDescent="0.2">
      <c r="B81" s="273">
        <v>2.7</v>
      </c>
      <c r="C81" s="266">
        <v>86.954175000000021</v>
      </c>
      <c r="D81" s="262">
        <v>93.641625000000005</v>
      </c>
      <c r="E81" s="262">
        <v>100.32907499999999</v>
      </c>
      <c r="F81" s="262">
        <v>109.16482500000002</v>
      </c>
      <c r="G81" s="262">
        <v>115.99087500000003</v>
      </c>
      <c r="H81" s="262">
        <v>122.81692500000003</v>
      </c>
      <c r="I81" s="262">
        <v>130.50922500000001</v>
      </c>
      <c r="J81" s="262">
        <v>137.31795000000002</v>
      </c>
      <c r="K81" s="262">
        <v>144.16132500000001</v>
      </c>
      <c r="L81" s="262">
        <v>150.97005000000004</v>
      </c>
      <c r="M81" s="262">
        <v>157.7961</v>
      </c>
      <c r="N81" s="262">
        <v>164.60482500000001</v>
      </c>
      <c r="O81" s="262">
        <v>171.43087500000001</v>
      </c>
      <c r="P81" s="262">
        <v>174.77460000000002</v>
      </c>
      <c r="Q81" s="262">
        <v>181.46205</v>
      </c>
      <c r="R81" s="262">
        <v>188.14950000000002</v>
      </c>
      <c r="S81" s="262">
        <v>190.64430000000002</v>
      </c>
      <c r="T81" s="262">
        <v>193.98802500000002</v>
      </c>
      <c r="U81" s="262">
        <v>196.50015000000005</v>
      </c>
      <c r="V81" s="262">
        <v>199.84387500000003</v>
      </c>
      <c r="W81" s="262">
        <v>202.33867500000002</v>
      </c>
      <c r="X81" s="262">
        <v>204.85079999999999</v>
      </c>
      <c r="Y81" s="262">
        <v>208.21185000000003</v>
      </c>
      <c r="Z81" s="262">
        <v>210.723975</v>
      </c>
      <c r="AA81" s="262">
        <v>214.05037500000003</v>
      </c>
      <c r="AB81" s="267">
        <v>216.5625</v>
      </c>
    </row>
    <row r="82" spans="2:28" x14ac:dyDescent="0.2">
      <c r="B82" s="273">
        <v>2.9</v>
      </c>
      <c r="C82" s="266">
        <v>91.146825000000007</v>
      </c>
      <c r="D82" s="262">
        <v>98.665875000000014</v>
      </c>
      <c r="E82" s="262">
        <v>105.35332500000001</v>
      </c>
      <c r="F82" s="262">
        <v>114.293025</v>
      </c>
      <c r="G82" s="262">
        <v>121.10175000000004</v>
      </c>
      <c r="H82" s="262">
        <v>127.9278</v>
      </c>
      <c r="I82" s="262">
        <v>134.75385</v>
      </c>
      <c r="J82" s="262">
        <v>141.59722500000004</v>
      </c>
      <c r="K82" s="262">
        <v>149.25487500000003</v>
      </c>
      <c r="L82" s="262">
        <v>156.08092500000004</v>
      </c>
      <c r="M82" s="262">
        <v>162.90697500000002</v>
      </c>
      <c r="N82" s="262">
        <v>169.7157</v>
      </c>
      <c r="O82" s="262">
        <v>176.54175000000004</v>
      </c>
      <c r="P82" s="262">
        <v>179.78152500000002</v>
      </c>
      <c r="Q82" s="262">
        <v>187.28325000000001</v>
      </c>
      <c r="R82" s="262">
        <v>193.98802500000002</v>
      </c>
      <c r="S82" s="262">
        <v>196.50015000000005</v>
      </c>
      <c r="T82" s="262">
        <v>199.01227500000005</v>
      </c>
      <c r="U82" s="262">
        <v>201.52440000000001</v>
      </c>
      <c r="V82" s="262">
        <v>204.03652499999998</v>
      </c>
      <c r="W82" s="262">
        <v>205.69972500000006</v>
      </c>
      <c r="X82" s="262">
        <v>208.21185000000003</v>
      </c>
      <c r="Y82" s="262">
        <v>210.723975</v>
      </c>
      <c r="Z82" s="262">
        <v>213.21877500000005</v>
      </c>
      <c r="AA82" s="262">
        <v>215.73090000000002</v>
      </c>
      <c r="AB82" s="267">
        <v>218.24302499999999</v>
      </c>
    </row>
    <row r="83" spans="2:28" x14ac:dyDescent="0.2">
      <c r="B83" s="273">
        <v>3.1</v>
      </c>
      <c r="C83" s="266">
        <v>96.344324999999998</v>
      </c>
      <c r="D83" s="262">
        <v>103.86337500000002</v>
      </c>
      <c r="E83" s="262">
        <v>110.550825</v>
      </c>
      <c r="F83" s="262">
        <v>119.49052500000002</v>
      </c>
      <c r="G83" s="262">
        <v>126.29925000000003</v>
      </c>
      <c r="H83" s="262">
        <v>133.12530000000004</v>
      </c>
      <c r="I83" s="262">
        <v>139.95135000000002</v>
      </c>
      <c r="J83" s="262">
        <v>146.79472500000003</v>
      </c>
      <c r="K83" s="262">
        <v>154.45237500000002</v>
      </c>
      <c r="L83" s="262">
        <v>161.27842500000003</v>
      </c>
      <c r="M83" s="262">
        <v>168.10447500000001</v>
      </c>
      <c r="N83" s="262">
        <v>174.91320000000002</v>
      </c>
      <c r="O83" s="262">
        <v>181.73925000000003</v>
      </c>
      <c r="P83" s="262">
        <v>184.97902500000004</v>
      </c>
      <c r="Q83" s="262">
        <v>192.48075</v>
      </c>
      <c r="R83" s="262">
        <v>199.18552500000004</v>
      </c>
      <c r="S83" s="262">
        <v>201.69765000000001</v>
      </c>
      <c r="T83" s="262">
        <v>204.20977500000004</v>
      </c>
      <c r="U83" s="262">
        <v>206.72190000000001</v>
      </c>
      <c r="V83" s="262">
        <v>209.234025</v>
      </c>
      <c r="W83" s="262">
        <v>210.89722500000005</v>
      </c>
      <c r="X83" s="262">
        <v>213.40935000000002</v>
      </c>
      <c r="Y83" s="262">
        <v>215.92147500000004</v>
      </c>
      <c r="Z83" s="262">
        <v>218.41627499999998</v>
      </c>
      <c r="AA83" s="262">
        <v>220.92840000000001</v>
      </c>
      <c r="AB83" s="267">
        <v>223.44052500000004</v>
      </c>
    </row>
    <row r="84" spans="2:28" x14ac:dyDescent="0.2">
      <c r="B84" s="274">
        <v>3.3</v>
      </c>
      <c r="C84" s="266">
        <v>101.54182500000002</v>
      </c>
      <c r="D84" s="262">
        <v>109.06087500000001</v>
      </c>
      <c r="E84" s="262">
        <v>115.74832500000004</v>
      </c>
      <c r="F84" s="262">
        <v>124.68802500000001</v>
      </c>
      <c r="G84" s="262">
        <v>131.49675000000002</v>
      </c>
      <c r="H84" s="262">
        <v>138.32280000000003</v>
      </c>
      <c r="I84" s="262">
        <v>145.14885000000004</v>
      </c>
      <c r="J84" s="262">
        <v>151.99222500000002</v>
      </c>
      <c r="K84" s="262">
        <v>159.64987500000001</v>
      </c>
      <c r="L84" s="262">
        <v>166.47592500000002</v>
      </c>
      <c r="M84" s="262">
        <v>173.30197500000003</v>
      </c>
      <c r="N84" s="262">
        <v>180.11070000000004</v>
      </c>
      <c r="O84" s="262">
        <v>186.93675000000002</v>
      </c>
      <c r="P84" s="262">
        <v>190.176525</v>
      </c>
      <c r="Q84" s="262">
        <v>197.67825000000002</v>
      </c>
      <c r="R84" s="262">
        <v>204.38302499999998</v>
      </c>
      <c r="S84" s="262">
        <v>206.89515000000006</v>
      </c>
      <c r="T84" s="262">
        <v>209.40727500000003</v>
      </c>
      <c r="U84" s="262">
        <v>211.9194</v>
      </c>
      <c r="V84" s="262">
        <v>214.43152500000005</v>
      </c>
      <c r="W84" s="262">
        <v>216.09472500000001</v>
      </c>
      <c r="X84" s="262">
        <v>218.60685000000004</v>
      </c>
      <c r="Y84" s="262">
        <v>221.11897500000003</v>
      </c>
      <c r="Z84" s="262">
        <v>223.613775</v>
      </c>
      <c r="AA84" s="262">
        <v>226.12590000000003</v>
      </c>
      <c r="AB84" s="267">
        <v>228.63802500000003</v>
      </c>
    </row>
    <row r="85" spans="2:28" x14ac:dyDescent="0.2">
      <c r="B85" s="273">
        <v>3.5</v>
      </c>
      <c r="C85" s="266">
        <v>106.73932500000001</v>
      </c>
      <c r="D85" s="262">
        <v>114.25837500000003</v>
      </c>
      <c r="E85" s="262">
        <v>120.94582500000001</v>
      </c>
      <c r="F85" s="262">
        <v>129.885525</v>
      </c>
      <c r="G85" s="262">
        <v>136.69425000000001</v>
      </c>
      <c r="H85" s="262">
        <v>143.52030000000002</v>
      </c>
      <c r="I85" s="262">
        <v>150.34635000000003</v>
      </c>
      <c r="J85" s="262">
        <v>157.18972500000001</v>
      </c>
      <c r="K85" s="262">
        <v>164.84737500000006</v>
      </c>
      <c r="L85" s="262">
        <v>171.67342500000001</v>
      </c>
      <c r="M85" s="262">
        <v>178.49947500000002</v>
      </c>
      <c r="N85" s="262">
        <v>185.3082</v>
      </c>
      <c r="O85" s="262">
        <v>192.13425000000001</v>
      </c>
      <c r="P85" s="262">
        <v>195.37402500000002</v>
      </c>
      <c r="Q85" s="262">
        <v>202.87575000000004</v>
      </c>
      <c r="R85" s="262">
        <v>209.58052500000002</v>
      </c>
      <c r="S85" s="262">
        <v>212.09265000000002</v>
      </c>
      <c r="T85" s="262">
        <v>214.60477500000002</v>
      </c>
      <c r="U85" s="262">
        <v>217.11690000000004</v>
      </c>
      <c r="V85" s="262">
        <v>219.62902500000001</v>
      </c>
      <c r="W85" s="262">
        <v>221.29222500000003</v>
      </c>
      <c r="X85" s="262">
        <v>223.80435000000006</v>
      </c>
      <c r="Y85" s="262">
        <v>226.31647500000003</v>
      </c>
      <c r="Z85" s="262">
        <v>228.81127500000005</v>
      </c>
      <c r="AA85" s="262">
        <v>231.32339999999999</v>
      </c>
      <c r="AB85" s="267">
        <v>233.83552500000002</v>
      </c>
    </row>
    <row r="86" spans="2:28" x14ac:dyDescent="0.2">
      <c r="B86" s="274">
        <v>3.7</v>
      </c>
      <c r="C86" s="266">
        <v>111.93682500000003</v>
      </c>
      <c r="D86" s="262">
        <v>119.45587500000003</v>
      </c>
      <c r="E86" s="262">
        <v>126.14332500000003</v>
      </c>
      <c r="F86" s="262">
        <v>135.08302500000002</v>
      </c>
      <c r="G86" s="262">
        <v>141.89175000000003</v>
      </c>
      <c r="H86" s="262">
        <v>148.71780000000001</v>
      </c>
      <c r="I86" s="262">
        <v>155.54385000000002</v>
      </c>
      <c r="J86" s="262">
        <v>162.38722500000003</v>
      </c>
      <c r="K86" s="262">
        <v>170.04487500000005</v>
      </c>
      <c r="L86" s="262">
        <v>176.87092500000003</v>
      </c>
      <c r="M86" s="262">
        <v>183.69697500000004</v>
      </c>
      <c r="N86" s="262">
        <v>190.50570000000002</v>
      </c>
      <c r="O86" s="262">
        <v>197.33175000000003</v>
      </c>
      <c r="P86" s="262">
        <v>200.57152500000004</v>
      </c>
      <c r="Q86" s="262">
        <v>208.07325000000003</v>
      </c>
      <c r="R86" s="262">
        <v>214.77802500000004</v>
      </c>
      <c r="S86" s="262">
        <v>217.29015000000004</v>
      </c>
      <c r="T86" s="262">
        <v>219.80227500000007</v>
      </c>
      <c r="U86" s="262">
        <v>222.31440000000003</v>
      </c>
      <c r="V86" s="262">
        <v>224.82652499999998</v>
      </c>
      <c r="W86" s="262">
        <v>226.48972500000008</v>
      </c>
      <c r="X86" s="262">
        <v>229.00185000000005</v>
      </c>
      <c r="Y86" s="262">
        <v>231.51397499999999</v>
      </c>
      <c r="Z86" s="262">
        <v>234.00877500000001</v>
      </c>
      <c r="AA86" s="262">
        <v>236.52089999999998</v>
      </c>
      <c r="AB86" s="267">
        <v>239.03302500000007</v>
      </c>
    </row>
    <row r="87" spans="2:28" x14ac:dyDescent="0.2">
      <c r="B87" s="273">
        <v>3.9</v>
      </c>
      <c r="C87" s="266">
        <v>117.13432500000002</v>
      </c>
      <c r="D87" s="262">
        <v>124.65337500000001</v>
      </c>
      <c r="E87" s="262">
        <v>131.340825</v>
      </c>
      <c r="F87" s="262">
        <v>140.28052500000001</v>
      </c>
      <c r="G87" s="262">
        <v>147.08925000000002</v>
      </c>
      <c r="H87" s="262">
        <v>153.91530000000003</v>
      </c>
      <c r="I87" s="262">
        <v>160.74135000000001</v>
      </c>
      <c r="J87" s="262">
        <v>167.58472500000005</v>
      </c>
      <c r="K87" s="262">
        <v>175.24237500000004</v>
      </c>
      <c r="L87" s="262">
        <v>182.06842500000002</v>
      </c>
      <c r="M87" s="262">
        <v>188.894475</v>
      </c>
      <c r="N87" s="262">
        <v>195.70320000000004</v>
      </c>
      <c r="O87" s="262">
        <v>202.52925000000005</v>
      </c>
      <c r="P87" s="262">
        <v>205.76902500000006</v>
      </c>
      <c r="Q87" s="262">
        <v>213.27074999999999</v>
      </c>
      <c r="R87" s="262">
        <v>219.975525</v>
      </c>
      <c r="S87" s="262">
        <v>222.48765000000009</v>
      </c>
      <c r="T87" s="262">
        <v>224.99977500000006</v>
      </c>
      <c r="U87" s="262">
        <v>227.5119</v>
      </c>
      <c r="V87" s="262">
        <v>230.02402500000002</v>
      </c>
      <c r="W87" s="262">
        <v>231.68722500000007</v>
      </c>
      <c r="X87" s="262">
        <v>234.19935000000001</v>
      </c>
      <c r="Y87" s="262">
        <v>236.71147500000004</v>
      </c>
      <c r="Z87" s="262">
        <v>239.20627500000001</v>
      </c>
      <c r="AA87" s="262">
        <v>241.71839999999997</v>
      </c>
      <c r="AB87" s="267">
        <v>244.23052500000003</v>
      </c>
    </row>
    <row r="88" spans="2:28" x14ac:dyDescent="0.2">
      <c r="B88" s="274">
        <v>4.0999999999999996</v>
      </c>
      <c r="C88" s="266">
        <v>122.33182500000001</v>
      </c>
      <c r="D88" s="262">
        <v>129.85087500000003</v>
      </c>
      <c r="E88" s="262">
        <v>136.53832500000001</v>
      </c>
      <c r="F88" s="262">
        <v>145.478025</v>
      </c>
      <c r="G88" s="262">
        <v>152.28675000000004</v>
      </c>
      <c r="H88" s="262">
        <v>159.11280000000005</v>
      </c>
      <c r="I88" s="262">
        <v>165.93885000000003</v>
      </c>
      <c r="J88" s="262">
        <v>172.78222500000004</v>
      </c>
      <c r="K88" s="262">
        <v>180.43987500000003</v>
      </c>
      <c r="L88" s="262">
        <v>187.26592500000004</v>
      </c>
      <c r="M88" s="262">
        <v>194.09197500000002</v>
      </c>
      <c r="N88" s="262">
        <v>200.90069999999997</v>
      </c>
      <c r="O88" s="262">
        <v>207.72675000000004</v>
      </c>
      <c r="P88" s="262">
        <v>210.96652499999999</v>
      </c>
      <c r="Q88" s="262">
        <v>218.46825000000004</v>
      </c>
      <c r="R88" s="262">
        <v>225.173025</v>
      </c>
      <c r="S88" s="262">
        <v>227.68515000000008</v>
      </c>
      <c r="T88" s="262">
        <v>230.19727500000002</v>
      </c>
      <c r="U88" s="262">
        <v>232.70940000000004</v>
      </c>
      <c r="V88" s="262">
        <v>235.22152499999999</v>
      </c>
      <c r="W88" s="262">
        <v>236.88472500000003</v>
      </c>
      <c r="X88" s="262">
        <v>239.39685000000006</v>
      </c>
      <c r="Y88" s="262">
        <v>241.90897500000005</v>
      </c>
      <c r="Z88" s="262">
        <v>244.403775</v>
      </c>
      <c r="AA88" s="262">
        <v>246.91590000000002</v>
      </c>
      <c r="AB88" s="267">
        <v>249.42802500000005</v>
      </c>
    </row>
    <row r="89" spans="2:28" x14ac:dyDescent="0.2">
      <c r="B89" s="273">
        <v>4.3</v>
      </c>
      <c r="C89" s="266">
        <v>127.52932500000001</v>
      </c>
      <c r="D89" s="262">
        <v>135.04837500000002</v>
      </c>
      <c r="E89" s="262">
        <v>141.73582500000003</v>
      </c>
      <c r="F89" s="262">
        <v>150.67552499999999</v>
      </c>
      <c r="G89" s="262">
        <v>157.48425000000003</v>
      </c>
      <c r="H89" s="262">
        <v>164.31030000000001</v>
      </c>
      <c r="I89" s="262">
        <v>171.13635000000002</v>
      </c>
      <c r="J89" s="262">
        <v>177.97972500000003</v>
      </c>
      <c r="K89" s="262">
        <v>185.63737500000002</v>
      </c>
      <c r="L89" s="262">
        <v>192.46342500000003</v>
      </c>
      <c r="M89" s="262">
        <v>199.28947500000004</v>
      </c>
      <c r="N89" s="262">
        <v>206.09819999999999</v>
      </c>
      <c r="O89" s="262">
        <v>212.92425000000003</v>
      </c>
      <c r="P89" s="262">
        <v>216.16402500000004</v>
      </c>
      <c r="Q89" s="262">
        <v>223.66575000000006</v>
      </c>
      <c r="R89" s="262">
        <v>230.37052500000004</v>
      </c>
      <c r="S89" s="262">
        <v>232.88265000000004</v>
      </c>
      <c r="T89" s="262">
        <v>235.39477500000004</v>
      </c>
      <c r="U89" s="262">
        <v>237.90690000000001</v>
      </c>
      <c r="V89" s="262">
        <v>240.41902499999998</v>
      </c>
      <c r="W89" s="262">
        <v>242.08222500000008</v>
      </c>
      <c r="X89" s="262">
        <v>244.59435000000008</v>
      </c>
      <c r="Y89" s="262">
        <v>247.10647499999999</v>
      </c>
      <c r="Z89" s="262">
        <v>249.60127500000004</v>
      </c>
      <c r="AA89" s="262">
        <v>252.11340000000001</v>
      </c>
      <c r="AB89" s="267">
        <v>254.62552499999998</v>
      </c>
    </row>
    <row r="90" spans="2:28" ht="13.5" thickBot="1" x14ac:dyDescent="0.25">
      <c r="B90" s="275">
        <v>4.5</v>
      </c>
      <c r="C90" s="268">
        <v>132.72682499999999</v>
      </c>
      <c r="D90" s="269">
        <v>140.24587500000004</v>
      </c>
      <c r="E90" s="269">
        <v>146.93332500000002</v>
      </c>
      <c r="F90" s="269">
        <v>155.87302500000004</v>
      </c>
      <c r="G90" s="269">
        <v>162.68175000000002</v>
      </c>
      <c r="H90" s="269">
        <v>169.50780000000003</v>
      </c>
      <c r="I90" s="269">
        <v>176.33385000000004</v>
      </c>
      <c r="J90" s="269">
        <v>183.17722500000002</v>
      </c>
      <c r="K90" s="269">
        <v>190.83487500000004</v>
      </c>
      <c r="L90" s="269">
        <v>197.66092500000002</v>
      </c>
      <c r="M90" s="269">
        <v>204.48697499999997</v>
      </c>
      <c r="N90" s="269">
        <v>211.29570000000004</v>
      </c>
      <c r="O90" s="269">
        <v>218.12175000000002</v>
      </c>
      <c r="P90" s="269">
        <v>221.36152500000003</v>
      </c>
      <c r="Q90" s="269">
        <v>228.86324999999999</v>
      </c>
      <c r="R90" s="269">
        <v>235.56802500000003</v>
      </c>
      <c r="S90" s="269">
        <v>238.08015000000006</v>
      </c>
      <c r="T90" s="269">
        <v>240.59227500000003</v>
      </c>
      <c r="U90" s="269">
        <v>243.1044</v>
      </c>
      <c r="V90" s="269">
        <v>245.616525</v>
      </c>
      <c r="W90" s="269">
        <v>247.2797250000001</v>
      </c>
      <c r="X90" s="269">
        <v>249.79185000000001</v>
      </c>
      <c r="Y90" s="269">
        <v>252.30397500000004</v>
      </c>
      <c r="Z90" s="269">
        <v>254.79877500000003</v>
      </c>
      <c r="AA90" s="269">
        <v>257.31089999999995</v>
      </c>
      <c r="AB90" s="270">
        <v>259.82302500000003</v>
      </c>
    </row>
    <row r="91" spans="2:28" ht="16.5" thickBot="1" x14ac:dyDescent="0.3">
      <c r="B91" s="236"/>
      <c r="C91" s="237"/>
      <c r="D91" s="237"/>
      <c r="E91" s="237"/>
      <c r="F91" s="237"/>
      <c r="G91" s="237"/>
      <c r="H91" s="237"/>
      <c r="I91" s="237"/>
      <c r="J91" s="237"/>
      <c r="K91" s="237"/>
      <c r="L91" s="237"/>
      <c r="M91" s="237"/>
      <c r="N91" s="237"/>
      <c r="O91" s="237"/>
      <c r="P91" s="237"/>
      <c r="Q91" s="237"/>
      <c r="R91" s="237"/>
      <c r="S91" s="237"/>
      <c r="T91" s="237"/>
      <c r="U91" s="237"/>
      <c r="V91" s="237"/>
      <c r="W91" s="237"/>
      <c r="X91" s="237"/>
      <c r="Y91" s="237"/>
      <c r="Z91" s="237"/>
      <c r="AA91" s="237"/>
      <c r="AB91" s="237"/>
    </row>
    <row r="92" spans="2:28" ht="13.5" thickBot="1" x14ac:dyDescent="0.25">
      <c r="B92" s="542" t="s">
        <v>209</v>
      </c>
      <c r="C92" s="543"/>
      <c r="D92" s="543"/>
      <c r="E92" s="543"/>
      <c r="F92" s="543"/>
      <c r="G92" s="543"/>
      <c r="H92" s="543"/>
      <c r="I92" s="543"/>
      <c r="J92" s="543"/>
      <c r="K92" s="543"/>
      <c r="L92" s="543"/>
      <c r="M92" s="543"/>
      <c r="N92" s="543"/>
      <c r="O92" s="543"/>
      <c r="P92" s="543"/>
      <c r="Q92" s="543"/>
      <c r="R92" s="543"/>
      <c r="S92" s="543"/>
      <c r="T92" s="543"/>
      <c r="U92" s="543"/>
      <c r="V92" s="543"/>
      <c r="W92" s="543"/>
      <c r="X92" s="543"/>
      <c r="Y92" s="543"/>
      <c r="Z92" s="543"/>
      <c r="AA92" s="543"/>
      <c r="AB92" s="591"/>
    </row>
    <row r="93" spans="2:28" ht="16.5" thickBot="1" x14ac:dyDescent="0.3">
      <c r="B93" s="272"/>
      <c r="C93" s="276">
        <v>0.5</v>
      </c>
      <c r="D93" s="241">
        <v>0.6</v>
      </c>
      <c r="E93" s="241">
        <v>0.7</v>
      </c>
      <c r="F93" s="241">
        <v>0.8</v>
      </c>
      <c r="G93" s="241">
        <v>0.9</v>
      </c>
      <c r="H93" s="241">
        <v>1</v>
      </c>
      <c r="I93" s="241">
        <v>1.1000000000000001</v>
      </c>
      <c r="J93" s="241">
        <v>1.2</v>
      </c>
      <c r="K93" s="241">
        <v>1.3</v>
      </c>
      <c r="L93" s="241">
        <v>1.4</v>
      </c>
      <c r="M93" s="241">
        <v>1.5</v>
      </c>
      <c r="N93" s="241">
        <v>1.6</v>
      </c>
      <c r="O93" s="241">
        <v>1.7</v>
      </c>
      <c r="P93" s="241">
        <v>1.8</v>
      </c>
      <c r="Q93" s="241">
        <v>1.9</v>
      </c>
      <c r="R93" s="241">
        <v>2</v>
      </c>
      <c r="S93" s="241">
        <v>2.1</v>
      </c>
      <c r="T93" s="241">
        <v>2.2000000000000002</v>
      </c>
      <c r="U93" s="241">
        <v>2.2999999999999998</v>
      </c>
      <c r="V93" s="241">
        <v>2.4</v>
      </c>
      <c r="W93" s="241">
        <v>2.5</v>
      </c>
      <c r="X93" s="241">
        <v>2.6</v>
      </c>
      <c r="Y93" s="241">
        <v>2.7</v>
      </c>
      <c r="Z93" s="241">
        <v>2.8</v>
      </c>
      <c r="AA93" s="241">
        <v>2.9</v>
      </c>
      <c r="AB93" s="242">
        <v>3</v>
      </c>
    </row>
    <row r="94" spans="2:28" x14ac:dyDescent="0.2">
      <c r="B94" s="273">
        <v>1.1000000000000001</v>
      </c>
      <c r="C94" s="263">
        <v>57.072487499999994</v>
      </c>
      <c r="D94" s="264">
        <v>64.027687499999999</v>
      </c>
      <c r="E94" s="264">
        <v>70.204049999999995</v>
      </c>
      <c r="F94" s="264">
        <v>77.141137499999999</v>
      </c>
      <c r="G94" s="264">
        <v>84.078225000000003</v>
      </c>
      <c r="H94" s="264">
        <v>91.015312500000007</v>
      </c>
      <c r="I94" s="264">
        <v>97.952399999999983</v>
      </c>
      <c r="J94" s="264">
        <v>104.12876250000002</v>
      </c>
      <c r="K94" s="264">
        <v>111.06585000000001</v>
      </c>
      <c r="L94" s="264">
        <v>118.02104999999997</v>
      </c>
      <c r="M94" s="264">
        <v>124.95813749999998</v>
      </c>
      <c r="N94" s="264">
        <v>131.11638749999997</v>
      </c>
      <c r="O94" s="264">
        <v>138.07158750000002</v>
      </c>
      <c r="P94" s="264">
        <v>145.00867499999998</v>
      </c>
      <c r="Q94" s="264">
        <v>161.961975</v>
      </c>
      <c r="R94" s="264">
        <v>168.91717500000001</v>
      </c>
      <c r="S94" s="264">
        <v>176.63309999999996</v>
      </c>
      <c r="T94" s="264">
        <v>184.34902499999998</v>
      </c>
      <c r="U94" s="264">
        <v>191.2861125</v>
      </c>
      <c r="V94" s="264">
        <v>199.0020375</v>
      </c>
      <c r="W94" s="264">
        <v>206.7179625</v>
      </c>
      <c r="X94" s="264">
        <v>214.43388749999997</v>
      </c>
      <c r="Y94" s="264">
        <v>222.13170000000002</v>
      </c>
      <c r="Z94" s="264">
        <v>229.84762499999999</v>
      </c>
      <c r="AA94" s="264">
        <v>237.56354999999996</v>
      </c>
      <c r="AB94" s="265">
        <v>245.27947499999999</v>
      </c>
    </row>
    <row r="95" spans="2:28" x14ac:dyDescent="0.2">
      <c r="B95" s="273">
        <v>1.3</v>
      </c>
      <c r="C95" s="266">
        <v>63.248850000000004</v>
      </c>
      <c r="D95" s="262">
        <v>69.425212499999986</v>
      </c>
      <c r="E95" s="262">
        <v>76.380412500000006</v>
      </c>
      <c r="F95" s="262">
        <v>83.317499999999995</v>
      </c>
      <c r="G95" s="262">
        <v>90.254587499999985</v>
      </c>
      <c r="H95" s="262">
        <v>97.191675000000004</v>
      </c>
      <c r="I95" s="262">
        <v>104.12876250000002</v>
      </c>
      <c r="J95" s="262">
        <v>111.06585000000001</v>
      </c>
      <c r="K95" s="262">
        <v>118.02104999999997</v>
      </c>
      <c r="L95" s="262">
        <v>124.95813749999998</v>
      </c>
      <c r="M95" s="262">
        <v>131.91333749999998</v>
      </c>
      <c r="N95" s="262">
        <v>138.85042499999997</v>
      </c>
      <c r="O95" s="262">
        <v>145.78751249999999</v>
      </c>
      <c r="P95" s="262">
        <v>152.72459999999998</v>
      </c>
      <c r="Q95" s="262">
        <v>169.69601249999997</v>
      </c>
      <c r="R95" s="262">
        <v>176.63309999999996</v>
      </c>
      <c r="S95" s="262">
        <v>183.5883</v>
      </c>
      <c r="T95" s="262">
        <v>191.2861125</v>
      </c>
      <c r="U95" s="262">
        <v>198.24131249999999</v>
      </c>
      <c r="V95" s="262">
        <v>205.16028749999998</v>
      </c>
      <c r="W95" s="262">
        <v>212.11548749999997</v>
      </c>
      <c r="X95" s="262">
        <v>219.07068749999999</v>
      </c>
      <c r="Y95" s="262">
        <v>226.00777499999998</v>
      </c>
      <c r="Z95" s="262">
        <v>232.92674999999997</v>
      </c>
      <c r="AA95" s="262">
        <v>239.88195000000002</v>
      </c>
      <c r="AB95" s="267">
        <v>246.81903750000004</v>
      </c>
    </row>
    <row r="96" spans="2:28" x14ac:dyDescent="0.2">
      <c r="B96" s="273">
        <v>1.5</v>
      </c>
      <c r="C96" s="266">
        <v>68.664487499999993</v>
      </c>
      <c r="D96" s="262">
        <v>75.583462499999996</v>
      </c>
      <c r="E96" s="262">
        <v>82.538662499999987</v>
      </c>
      <c r="F96" s="262">
        <v>92.065837499999986</v>
      </c>
      <c r="G96" s="262">
        <v>99.129712499999982</v>
      </c>
      <c r="H96" s="262">
        <v>106.21170000000001</v>
      </c>
      <c r="I96" s="262">
        <v>113.29368749999999</v>
      </c>
      <c r="J96" s="262">
        <v>120.39378749999997</v>
      </c>
      <c r="K96" s="262">
        <v>127.45766250000001</v>
      </c>
      <c r="L96" s="262">
        <v>134.53964999999999</v>
      </c>
      <c r="M96" s="262">
        <v>142.400475</v>
      </c>
      <c r="N96" s="262">
        <v>149.4824625</v>
      </c>
      <c r="O96" s="262">
        <v>156.56444999999999</v>
      </c>
      <c r="P96" s="262">
        <v>160.44052499999998</v>
      </c>
      <c r="Q96" s="262">
        <v>177.39382499999999</v>
      </c>
      <c r="R96" s="262">
        <v>185.10975000000002</v>
      </c>
      <c r="S96" s="262">
        <v>191.2861125</v>
      </c>
      <c r="T96" s="262">
        <v>197.44436249999998</v>
      </c>
      <c r="U96" s="262">
        <v>204.39956249999997</v>
      </c>
      <c r="V96" s="262">
        <v>210.59403750000001</v>
      </c>
      <c r="W96" s="262">
        <v>217.4949</v>
      </c>
      <c r="X96" s="262">
        <v>223.68937499999998</v>
      </c>
      <c r="Y96" s="262">
        <v>229.84762499999999</v>
      </c>
      <c r="Z96" s="262">
        <v>236.80282499999998</v>
      </c>
      <c r="AA96" s="262">
        <v>242.97918750000002</v>
      </c>
      <c r="AB96" s="267">
        <v>249.13743750000003</v>
      </c>
    </row>
    <row r="97" spans="2:28" x14ac:dyDescent="0.2">
      <c r="B97" s="273">
        <v>1.7</v>
      </c>
      <c r="C97" s="266">
        <v>74.822737500000002</v>
      </c>
      <c r="D97" s="262">
        <v>81.759824999999992</v>
      </c>
      <c r="E97" s="262">
        <v>88.715024999999983</v>
      </c>
      <c r="F97" s="262">
        <v>100.2889125</v>
      </c>
      <c r="G97" s="262">
        <v>107.49768750000001</v>
      </c>
      <c r="H97" s="262">
        <v>112.49673749999999</v>
      </c>
      <c r="I97" s="262">
        <v>120.39378749999997</v>
      </c>
      <c r="J97" s="262">
        <v>127.45766250000001</v>
      </c>
      <c r="K97" s="262">
        <v>134.53964999999999</v>
      </c>
      <c r="L97" s="262">
        <v>142.400475</v>
      </c>
      <c r="M97" s="262">
        <v>152.41668749999999</v>
      </c>
      <c r="N97" s="262">
        <v>159.6254625</v>
      </c>
      <c r="O97" s="262">
        <v>164.44338750000003</v>
      </c>
      <c r="P97" s="262">
        <v>168.15645000000001</v>
      </c>
      <c r="Q97" s="262">
        <v>185.10975000000002</v>
      </c>
      <c r="R97" s="262">
        <v>192.82567499999999</v>
      </c>
      <c r="S97" s="262">
        <v>199.0020375</v>
      </c>
      <c r="T97" s="262">
        <v>204.39956249999997</v>
      </c>
      <c r="U97" s="262">
        <v>210.59403750000001</v>
      </c>
      <c r="V97" s="262">
        <v>216.75228749999997</v>
      </c>
      <c r="W97" s="262">
        <v>222.13170000000002</v>
      </c>
      <c r="X97" s="262">
        <v>228.30806249999995</v>
      </c>
      <c r="Y97" s="262">
        <v>234.48442499999999</v>
      </c>
      <c r="Z97" s="262">
        <v>239.88195000000002</v>
      </c>
      <c r="AA97" s="262">
        <v>246.0583125</v>
      </c>
      <c r="AB97" s="267">
        <v>251.45583750000003</v>
      </c>
    </row>
    <row r="98" spans="2:28" x14ac:dyDescent="0.2">
      <c r="B98" s="273">
        <v>1.9</v>
      </c>
      <c r="C98" s="266">
        <v>80.22026249999999</v>
      </c>
      <c r="D98" s="262">
        <v>87.936187499999988</v>
      </c>
      <c r="E98" s="262">
        <v>94.873274999999992</v>
      </c>
      <c r="F98" s="262">
        <v>106.7007375</v>
      </c>
      <c r="G98" s="262">
        <v>111.71789999999999</v>
      </c>
      <c r="H98" s="262">
        <v>121.9152375</v>
      </c>
      <c r="I98" s="262">
        <v>126.678825</v>
      </c>
      <c r="J98" s="262">
        <v>137.18407499999998</v>
      </c>
      <c r="K98" s="262">
        <v>141.62163749999999</v>
      </c>
      <c r="L98" s="262">
        <v>152.41668749999999</v>
      </c>
      <c r="M98" s="262">
        <v>159.6254625</v>
      </c>
      <c r="N98" s="262">
        <v>164.44338750000003</v>
      </c>
      <c r="O98" s="262">
        <v>171.525375</v>
      </c>
      <c r="P98" s="262">
        <v>175.87237499999998</v>
      </c>
      <c r="Q98" s="262">
        <v>192.82567499999999</v>
      </c>
      <c r="R98" s="262">
        <v>200.54160000000002</v>
      </c>
      <c r="S98" s="262">
        <v>205.95723749999999</v>
      </c>
      <c r="T98" s="262">
        <v>211.33664999999999</v>
      </c>
      <c r="U98" s="262">
        <v>216.75228749999997</v>
      </c>
      <c r="V98" s="262">
        <v>222.13170000000002</v>
      </c>
      <c r="W98" s="262">
        <v>227.54733749999997</v>
      </c>
      <c r="X98" s="262">
        <v>232.92674999999997</v>
      </c>
      <c r="Y98" s="262">
        <v>238.3423875</v>
      </c>
      <c r="Z98" s="262">
        <v>243.73991249999997</v>
      </c>
      <c r="AA98" s="262">
        <v>248.35859999999997</v>
      </c>
      <c r="AB98" s="267">
        <v>253.77423750000003</v>
      </c>
    </row>
    <row r="99" spans="2:28" x14ac:dyDescent="0.2">
      <c r="B99" s="273">
        <v>2.1</v>
      </c>
      <c r="C99" s="266">
        <v>90.254587499999985</v>
      </c>
      <c r="D99" s="262">
        <v>97.952399999999983</v>
      </c>
      <c r="E99" s="262">
        <v>105.68643749999998</v>
      </c>
      <c r="F99" s="262">
        <v>115.666425</v>
      </c>
      <c r="G99" s="262">
        <v>124.30608749999999</v>
      </c>
      <c r="H99" s="262">
        <v>132.185025</v>
      </c>
      <c r="I99" s="262">
        <v>142.78083749999996</v>
      </c>
      <c r="J99" s="262">
        <v>151.61973749999999</v>
      </c>
      <c r="K99" s="262">
        <v>156.56444999999999</v>
      </c>
      <c r="L99" s="262">
        <v>164.44338750000003</v>
      </c>
      <c r="M99" s="262">
        <v>172.30421250000001</v>
      </c>
      <c r="N99" s="262">
        <v>180.94387499999999</v>
      </c>
      <c r="O99" s="262">
        <v>188.8228125</v>
      </c>
      <c r="P99" s="262">
        <v>192.82567499999999</v>
      </c>
      <c r="Q99" s="262">
        <v>201.32043750000003</v>
      </c>
      <c r="R99" s="262">
        <v>209.01825000000002</v>
      </c>
      <c r="S99" s="262">
        <v>213.65505000000002</v>
      </c>
      <c r="T99" s="262">
        <v>218.29184999999998</v>
      </c>
      <c r="U99" s="262">
        <v>222.92864999999995</v>
      </c>
      <c r="V99" s="262">
        <v>227.54733749999997</v>
      </c>
      <c r="W99" s="262">
        <v>232.92674999999997</v>
      </c>
      <c r="X99" s="262">
        <v>237.56354999999996</v>
      </c>
      <c r="Y99" s="262">
        <v>242.18223750000004</v>
      </c>
      <c r="Z99" s="262">
        <v>246.81903750000004</v>
      </c>
      <c r="AA99" s="262">
        <v>251.45583750000003</v>
      </c>
      <c r="AB99" s="267">
        <v>256.07452499999999</v>
      </c>
    </row>
    <row r="100" spans="2:28" x14ac:dyDescent="0.2">
      <c r="B100" s="273">
        <v>2.2999999999999998</v>
      </c>
      <c r="C100" s="266">
        <v>95.652112499999987</v>
      </c>
      <c r="D100" s="262">
        <v>104.12876250000002</v>
      </c>
      <c r="E100" s="262">
        <v>111.86279999999999</v>
      </c>
      <c r="F100" s="262">
        <v>122.73030000000003</v>
      </c>
      <c r="G100" s="262">
        <v>130.60923750000001</v>
      </c>
      <c r="H100" s="262">
        <v>139.26701249999999</v>
      </c>
      <c r="I100" s="262">
        <v>147.1278375</v>
      </c>
      <c r="J100" s="262">
        <v>155.00677499999998</v>
      </c>
      <c r="K100" s="262">
        <v>166.85235</v>
      </c>
      <c r="L100" s="262">
        <v>171.525375</v>
      </c>
      <c r="M100" s="262">
        <v>180.16503749999998</v>
      </c>
      <c r="N100" s="262">
        <v>188.02586249999999</v>
      </c>
      <c r="O100" s="262">
        <v>196.68363749999997</v>
      </c>
      <c r="P100" s="262">
        <v>200.54160000000002</v>
      </c>
      <c r="Q100" s="262">
        <v>209.01825000000002</v>
      </c>
      <c r="R100" s="262">
        <v>216.75228749999997</v>
      </c>
      <c r="S100" s="262">
        <v>221.37097499999999</v>
      </c>
      <c r="T100" s="262">
        <v>225.22893749999997</v>
      </c>
      <c r="U100" s="262">
        <v>229.08690000000001</v>
      </c>
      <c r="V100" s="262">
        <v>233.70558750000004</v>
      </c>
      <c r="W100" s="262">
        <v>237.56354999999996</v>
      </c>
      <c r="X100" s="262">
        <v>242.18223750000004</v>
      </c>
      <c r="Y100" s="262">
        <v>246.0583125</v>
      </c>
      <c r="Z100" s="262">
        <v>249.91627499999996</v>
      </c>
      <c r="AA100" s="262">
        <v>254.53496250000001</v>
      </c>
      <c r="AB100" s="267">
        <v>258.39292499999999</v>
      </c>
    </row>
    <row r="101" spans="2:28" x14ac:dyDescent="0.2">
      <c r="B101" s="273">
        <v>2.5</v>
      </c>
      <c r="C101" s="266">
        <v>101.8103625</v>
      </c>
      <c r="D101" s="262">
        <v>109.5262875</v>
      </c>
      <c r="E101" s="262">
        <v>118.02104999999997</v>
      </c>
      <c r="F101" s="262">
        <v>129.03344999999999</v>
      </c>
      <c r="G101" s="262">
        <v>136.91238750000002</v>
      </c>
      <c r="H101" s="262">
        <v>145.55204999999998</v>
      </c>
      <c r="I101" s="262">
        <v>154.20982499999997</v>
      </c>
      <c r="J101" s="262">
        <v>162.07065</v>
      </c>
      <c r="K101" s="262">
        <v>170.72842500000002</v>
      </c>
      <c r="L101" s="262">
        <v>179.3862</v>
      </c>
      <c r="M101" s="262">
        <v>190.92386249999998</v>
      </c>
      <c r="N101" s="262">
        <v>195.9229125</v>
      </c>
      <c r="O101" s="262">
        <v>204.56257500000004</v>
      </c>
      <c r="P101" s="262">
        <v>208.25752500000004</v>
      </c>
      <c r="Q101" s="262">
        <v>216.75228749999997</v>
      </c>
      <c r="R101" s="262">
        <v>225.22893749999997</v>
      </c>
      <c r="S101" s="262">
        <v>228.30806249999995</v>
      </c>
      <c r="T101" s="262">
        <v>232.16602499999999</v>
      </c>
      <c r="U101" s="262">
        <v>236.02398749999998</v>
      </c>
      <c r="V101" s="262">
        <v>239.12122500000001</v>
      </c>
      <c r="W101" s="262">
        <v>242.97918750000002</v>
      </c>
      <c r="X101" s="262">
        <v>246.81903750000004</v>
      </c>
      <c r="Y101" s="262">
        <v>249.91627499999996</v>
      </c>
      <c r="Z101" s="262">
        <v>253.77423750000003</v>
      </c>
      <c r="AA101" s="262">
        <v>257.61408749999998</v>
      </c>
      <c r="AB101" s="267">
        <v>260.69321250000002</v>
      </c>
    </row>
    <row r="102" spans="2:28" x14ac:dyDescent="0.2">
      <c r="B102" s="273">
        <v>2.7</v>
      </c>
      <c r="C102" s="266">
        <v>107.226</v>
      </c>
      <c r="D102" s="262">
        <v>115.70265000000001</v>
      </c>
      <c r="E102" s="262">
        <v>124.19741249999998</v>
      </c>
      <c r="F102" s="262">
        <v>135.3184875</v>
      </c>
      <c r="G102" s="262">
        <v>143.97626249999999</v>
      </c>
      <c r="H102" s="262">
        <v>152.615925</v>
      </c>
      <c r="I102" s="262">
        <v>160.49486249999998</v>
      </c>
      <c r="J102" s="262">
        <v>169.15263750000003</v>
      </c>
      <c r="K102" s="262">
        <v>177.81041250000001</v>
      </c>
      <c r="L102" s="262">
        <v>186.4681875</v>
      </c>
      <c r="M102" s="262">
        <v>195.10784999999998</v>
      </c>
      <c r="N102" s="262">
        <v>203.765625</v>
      </c>
      <c r="O102" s="262">
        <v>211.62644999999998</v>
      </c>
      <c r="P102" s="262">
        <v>215.97344999999996</v>
      </c>
      <c r="Q102" s="262">
        <v>224.45009999999999</v>
      </c>
      <c r="R102" s="262">
        <v>232.92674999999997</v>
      </c>
      <c r="S102" s="262">
        <v>236.02398749999998</v>
      </c>
      <c r="T102" s="262">
        <v>239.12122500000001</v>
      </c>
      <c r="U102" s="262">
        <v>242.18223750000004</v>
      </c>
      <c r="V102" s="262">
        <v>245.27947499999999</v>
      </c>
      <c r="W102" s="262">
        <v>248.35859999999997</v>
      </c>
      <c r="X102" s="262">
        <v>251.45583750000003</v>
      </c>
      <c r="Y102" s="262">
        <v>253.77423750000003</v>
      </c>
      <c r="Z102" s="262">
        <v>256.8533625</v>
      </c>
      <c r="AA102" s="262">
        <v>259.93248749999998</v>
      </c>
      <c r="AB102" s="267">
        <v>263.02972499999998</v>
      </c>
    </row>
    <row r="103" spans="2:28" x14ac:dyDescent="0.2">
      <c r="B103" s="273">
        <v>2.9</v>
      </c>
      <c r="C103" s="266">
        <v>113.38425000000001</v>
      </c>
      <c r="D103" s="262">
        <v>121.8609</v>
      </c>
      <c r="E103" s="262">
        <v>130.37377500000002</v>
      </c>
      <c r="F103" s="262">
        <v>141.62163749999999</v>
      </c>
      <c r="G103" s="262">
        <v>150.27941249999998</v>
      </c>
      <c r="H103" s="262">
        <v>158.91907499999996</v>
      </c>
      <c r="I103" s="262">
        <v>167.57684999999998</v>
      </c>
      <c r="J103" s="262">
        <v>176.21651250000002</v>
      </c>
      <c r="K103" s="262">
        <v>184.89240000000001</v>
      </c>
      <c r="L103" s="262">
        <v>193.53206249999997</v>
      </c>
      <c r="M103" s="262">
        <v>202.20794999999998</v>
      </c>
      <c r="N103" s="262">
        <v>210.84761250000003</v>
      </c>
      <c r="O103" s="262">
        <v>219.50538749999998</v>
      </c>
      <c r="P103" s="262">
        <v>223.68937499999998</v>
      </c>
      <c r="Q103" s="262">
        <v>232.16602499999999</v>
      </c>
      <c r="R103" s="262">
        <v>240.64267500000005</v>
      </c>
      <c r="S103" s="262">
        <v>243.73991249999997</v>
      </c>
      <c r="T103" s="262">
        <v>246.0583125</v>
      </c>
      <c r="U103" s="262">
        <v>248.35859999999997</v>
      </c>
      <c r="V103" s="262">
        <v>250.67699999999999</v>
      </c>
      <c r="W103" s="262">
        <v>252.97728749999993</v>
      </c>
      <c r="X103" s="262">
        <v>255.31379999999996</v>
      </c>
      <c r="Y103" s="262">
        <v>258.39292499999999</v>
      </c>
      <c r="Z103" s="262">
        <v>260.69321250000002</v>
      </c>
      <c r="AA103" s="262">
        <v>263.02972499999998</v>
      </c>
      <c r="AB103" s="267">
        <v>265.33001250000007</v>
      </c>
    </row>
    <row r="104" spans="2:28" x14ac:dyDescent="0.2">
      <c r="B104" s="273">
        <v>3.1</v>
      </c>
      <c r="C104" s="266">
        <v>120.62924999999998</v>
      </c>
      <c r="D104" s="262">
        <v>129.10589999999999</v>
      </c>
      <c r="E104" s="262">
        <v>137.618775</v>
      </c>
      <c r="F104" s="262">
        <v>148.8666375</v>
      </c>
      <c r="G104" s="262">
        <v>157.52441249999998</v>
      </c>
      <c r="H104" s="262">
        <v>166.164075</v>
      </c>
      <c r="I104" s="262">
        <v>174.82184999999998</v>
      </c>
      <c r="J104" s="262">
        <v>183.4615125</v>
      </c>
      <c r="K104" s="262">
        <v>192.13740000000001</v>
      </c>
      <c r="L104" s="262">
        <v>200.7770625</v>
      </c>
      <c r="M104" s="262">
        <v>209.45294999999999</v>
      </c>
      <c r="N104" s="262">
        <v>218.09261249999997</v>
      </c>
      <c r="O104" s="262">
        <v>226.75038749999999</v>
      </c>
      <c r="P104" s="262">
        <v>230.93437500000002</v>
      </c>
      <c r="Q104" s="262">
        <v>239.41102500000005</v>
      </c>
      <c r="R104" s="262">
        <v>247.887675</v>
      </c>
      <c r="S104" s="262">
        <v>250.98491250000001</v>
      </c>
      <c r="T104" s="262">
        <v>253.3033125</v>
      </c>
      <c r="U104" s="262">
        <v>255.6036</v>
      </c>
      <c r="V104" s="262">
        <v>257.92200000000003</v>
      </c>
      <c r="W104" s="262">
        <v>260.22228749999999</v>
      </c>
      <c r="X104" s="262">
        <v>262.55880000000002</v>
      </c>
      <c r="Y104" s="262">
        <v>265.637925</v>
      </c>
      <c r="Z104" s="262">
        <v>267.93821249999996</v>
      </c>
      <c r="AA104" s="262">
        <v>270.27472499999999</v>
      </c>
      <c r="AB104" s="267">
        <v>272.57501250000001</v>
      </c>
    </row>
    <row r="105" spans="2:28" x14ac:dyDescent="0.2">
      <c r="B105" s="274">
        <v>3.3</v>
      </c>
      <c r="C105" s="266">
        <v>127.87424999999998</v>
      </c>
      <c r="D105" s="262">
        <v>136.3509</v>
      </c>
      <c r="E105" s="262">
        <v>144.863775</v>
      </c>
      <c r="F105" s="262">
        <v>156.11163749999997</v>
      </c>
      <c r="G105" s="262">
        <v>164.76941250000002</v>
      </c>
      <c r="H105" s="262">
        <v>173.40907499999997</v>
      </c>
      <c r="I105" s="262">
        <v>182.06684999999999</v>
      </c>
      <c r="J105" s="262">
        <v>190.7065125</v>
      </c>
      <c r="K105" s="262">
        <v>199.38239999999996</v>
      </c>
      <c r="L105" s="262">
        <v>208.0220625</v>
      </c>
      <c r="M105" s="262">
        <v>216.69794999999999</v>
      </c>
      <c r="N105" s="262">
        <v>225.33761250000001</v>
      </c>
      <c r="O105" s="262">
        <v>233.99538749999996</v>
      </c>
      <c r="P105" s="262">
        <v>238.17937499999999</v>
      </c>
      <c r="Q105" s="262">
        <v>246.656025</v>
      </c>
      <c r="R105" s="262">
        <v>255.13267500000003</v>
      </c>
      <c r="S105" s="262">
        <v>258.22991249999995</v>
      </c>
      <c r="T105" s="262">
        <v>260.54831249999995</v>
      </c>
      <c r="U105" s="262">
        <v>262.84860000000003</v>
      </c>
      <c r="V105" s="262">
        <v>265.16699999999997</v>
      </c>
      <c r="W105" s="262">
        <v>267.4672875</v>
      </c>
      <c r="X105" s="262">
        <v>269.80380000000002</v>
      </c>
      <c r="Y105" s="262">
        <v>272.882925</v>
      </c>
      <c r="Z105" s="262">
        <v>275.18321249999997</v>
      </c>
      <c r="AA105" s="262">
        <v>277.51972499999994</v>
      </c>
      <c r="AB105" s="267">
        <v>279.82001249999996</v>
      </c>
    </row>
    <row r="106" spans="2:28" x14ac:dyDescent="0.2">
      <c r="B106" s="273">
        <v>3.5</v>
      </c>
      <c r="C106" s="266">
        <v>135.11924999999999</v>
      </c>
      <c r="D106" s="262">
        <v>143.5959</v>
      </c>
      <c r="E106" s="262">
        <v>152.10877500000001</v>
      </c>
      <c r="F106" s="262">
        <v>163.35663749999998</v>
      </c>
      <c r="G106" s="262">
        <v>172.01441249999999</v>
      </c>
      <c r="H106" s="262">
        <v>180.65407499999998</v>
      </c>
      <c r="I106" s="262">
        <v>189.31184999999996</v>
      </c>
      <c r="J106" s="262">
        <v>197.95151250000004</v>
      </c>
      <c r="K106" s="262">
        <v>206.62739999999999</v>
      </c>
      <c r="L106" s="262">
        <v>215.26706249999998</v>
      </c>
      <c r="M106" s="262">
        <v>223.94295</v>
      </c>
      <c r="N106" s="262">
        <v>232.58261249999998</v>
      </c>
      <c r="O106" s="262">
        <v>241.2403875</v>
      </c>
      <c r="P106" s="262">
        <v>245.424375</v>
      </c>
      <c r="Q106" s="262">
        <v>253.901025</v>
      </c>
      <c r="R106" s="262">
        <v>262.37767500000001</v>
      </c>
      <c r="S106" s="262">
        <v>265.47491249999996</v>
      </c>
      <c r="T106" s="262">
        <v>267.79331249999996</v>
      </c>
      <c r="U106" s="262">
        <v>270.09359999999998</v>
      </c>
      <c r="V106" s="262">
        <v>272.41199999999998</v>
      </c>
      <c r="W106" s="262">
        <v>274.71228749999995</v>
      </c>
      <c r="X106" s="262">
        <v>277.04879999999997</v>
      </c>
      <c r="Y106" s="262">
        <v>280.127925</v>
      </c>
      <c r="Z106" s="262">
        <v>282.42821250000003</v>
      </c>
      <c r="AA106" s="262">
        <v>284.764725</v>
      </c>
      <c r="AB106" s="267">
        <v>287.06501250000002</v>
      </c>
    </row>
    <row r="107" spans="2:28" x14ac:dyDescent="0.2">
      <c r="B107" s="274">
        <v>3.7</v>
      </c>
      <c r="C107" s="266">
        <v>142.36425</v>
      </c>
      <c r="D107" s="262">
        <v>150.84089999999998</v>
      </c>
      <c r="E107" s="262">
        <v>159.35377499999998</v>
      </c>
      <c r="F107" s="262">
        <v>170.60163749999998</v>
      </c>
      <c r="G107" s="262">
        <v>179.2594125</v>
      </c>
      <c r="H107" s="262">
        <v>187.89907499999998</v>
      </c>
      <c r="I107" s="262">
        <v>196.55684999999997</v>
      </c>
      <c r="J107" s="262">
        <v>205.19651249999998</v>
      </c>
      <c r="K107" s="262">
        <v>213.87240000000003</v>
      </c>
      <c r="L107" s="262">
        <v>222.51206249999996</v>
      </c>
      <c r="M107" s="262">
        <v>231.18795</v>
      </c>
      <c r="N107" s="262">
        <v>239.82761249999996</v>
      </c>
      <c r="O107" s="262">
        <v>248.4853875</v>
      </c>
      <c r="P107" s="262">
        <v>252.669375</v>
      </c>
      <c r="Q107" s="262">
        <v>261.14602500000001</v>
      </c>
      <c r="R107" s="262">
        <v>269.62267499999996</v>
      </c>
      <c r="S107" s="262">
        <v>272.71991250000002</v>
      </c>
      <c r="T107" s="262">
        <v>275.03831249999996</v>
      </c>
      <c r="U107" s="262">
        <v>277.33860000000004</v>
      </c>
      <c r="V107" s="262">
        <v>279.65700000000004</v>
      </c>
      <c r="W107" s="262">
        <v>281.95728750000001</v>
      </c>
      <c r="X107" s="262">
        <v>284.29380000000003</v>
      </c>
      <c r="Y107" s="262">
        <v>287.37292499999995</v>
      </c>
      <c r="Z107" s="262">
        <v>289.67321249999998</v>
      </c>
      <c r="AA107" s="262">
        <v>292.009725</v>
      </c>
      <c r="AB107" s="267">
        <v>294.31001249999997</v>
      </c>
    </row>
    <row r="108" spans="2:28" x14ac:dyDescent="0.2">
      <c r="B108" s="273">
        <v>3.9</v>
      </c>
      <c r="C108" s="266">
        <v>149.60924999999997</v>
      </c>
      <c r="D108" s="262">
        <v>158.08590000000001</v>
      </c>
      <c r="E108" s="262">
        <v>166.59877500000002</v>
      </c>
      <c r="F108" s="262">
        <v>177.84663749999999</v>
      </c>
      <c r="G108" s="262">
        <v>186.5044125</v>
      </c>
      <c r="H108" s="262">
        <v>195.14407499999999</v>
      </c>
      <c r="I108" s="262">
        <v>203.80185</v>
      </c>
      <c r="J108" s="262">
        <v>212.44151250000002</v>
      </c>
      <c r="K108" s="262">
        <v>221.11739999999998</v>
      </c>
      <c r="L108" s="262">
        <v>229.75706249999996</v>
      </c>
      <c r="M108" s="262">
        <v>238.43294999999995</v>
      </c>
      <c r="N108" s="262">
        <v>247.07261250000002</v>
      </c>
      <c r="O108" s="262">
        <v>255.73038749999998</v>
      </c>
      <c r="P108" s="262">
        <v>259.91437500000001</v>
      </c>
      <c r="Q108" s="262">
        <v>268.39102500000001</v>
      </c>
      <c r="R108" s="262">
        <v>276.86767500000008</v>
      </c>
      <c r="S108" s="262">
        <v>279.96491249999997</v>
      </c>
      <c r="T108" s="262">
        <v>282.28331249999997</v>
      </c>
      <c r="U108" s="262">
        <v>284.58359999999999</v>
      </c>
      <c r="V108" s="262">
        <v>286.90199999999999</v>
      </c>
      <c r="W108" s="262">
        <v>289.20228749999995</v>
      </c>
      <c r="X108" s="262">
        <v>291.53879999999998</v>
      </c>
      <c r="Y108" s="262">
        <v>294.61792499999996</v>
      </c>
      <c r="Z108" s="262">
        <v>296.91821249999998</v>
      </c>
      <c r="AA108" s="262">
        <v>299.25472500000001</v>
      </c>
      <c r="AB108" s="267">
        <v>301.55501249999998</v>
      </c>
    </row>
    <row r="109" spans="2:28" x14ac:dyDescent="0.2">
      <c r="B109" s="274">
        <v>4.0999999999999996</v>
      </c>
      <c r="C109" s="266">
        <v>156.85424999999998</v>
      </c>
      <c r="D109" s="262">
        <v>165.33090000000001</v>
      </c>
      <c r="E109" s="262">
        <v>173.84377499999999</v>
      </c>
      <c r="F109" s="262">
        <v>185.09163749999999</v>
      </c>
      <c r="G109" s="262">
        <v>193.74941249999998</v>
      </c>
      <c r="H109" s="262">
        <v>202.38907499999996</v>
      </c>
      <c r="I109" s="262">
        <v>211.04685000000001</v>
      </c>
      <c r="J109" s="262">
        <v>219.68651249999999</v>
      </c>
      <c r="K109" s="262">
        <v>228.36240000000001</v>
      </c>
      <c r="L109" s="262">
        <v>237.00206249999999</v>
      </c>
      <c r="M109" s="262">
        <v>245.67794999999995</v>
      </c>
      <c r="N109" s="262">
        <v>254.3176125</v>
      </c>
      <c r="O109" s="262">
        <v>262.97538750000001</v>
      </c>
      <c r="P109" s="262">
        <v>267.15937499999995</v>
      </c>
      <c r="Q109" s="262">
        <v>275.63602500000002</v>
      </c>
      <c r="R109" s="262">
        <v>284.11267500000002</v>
      </c>
      <c r="S109" s="262">
        <v>287.20991249999997</v>
      </c>
      <c r="T109" s="262">
        <v>289.52831249999997</v>
      </c>
      <c r="U109" s="262">
        <v>291.82859999999994</v>
      </c>
      <c r="V109" s="262">
        <v>294.14699999999999</v>
      </c>
      <c r="W109" s="262">
        <v>296.4472874999999</v>
      </c>
      <c r="X109" s="262">
        <v>298.78380000000004</v>
      </c>
      <c r="Y109" s="262">
        <v>301.86292500000002</v>
      </c>
      <c r="Z109" s="262">
        <v>304.16321249999999</v>
      </c>
      <c r="AA109" s="262">
        <v>306.49972500000001</v>
      </c>
      <c r="AB109" s="267">
        <v>308.80001250000004</v>
      </c>
    </row>
    <row r="110" spans="2:28" ht="13.5" thickBot="1" x14ac:dyDescent="0.25">
      <c r="B110" s="283">
        <v>4.3</v>
      </c>
      <c r="C110" s="266">
        <v>164.09924999999998</v>
      </c>
      <c r="D110" s="262">
        <v>172.57589999999999</v>
      </c>
      <c r="E110" s="262">
        <v>181.088775</v>
      </c>
      <c r="F110" s="262">
        <v>192.33663749999999</v>
      </c>
      <c r="G110" s="262">
        <v>200.99441250000001</v>
      </c>
      <c r="H110" s="262">
        <v>209.634075</v>
      </c>
      <c r="I110" s="262">
        <v>218.29184999999998</v>
      </c>
      <c r="J110" s="262">
        <v>226.93151249999997</v>
      </c>
      <c r="K110" s="262">
        <v>235.60739999999993</v>
      </c>
      <c r="L110" s="262">
        <v>244.24706249999997</v>
      </c>
      <c r="M110" s="262">
        <v>252.92294999999999</v>
      </c>
      <c r="N110" s="262">
        <v>261.5626125</v>
      </c>
      <c r="O110" s="262">
        <v>270.22038749999996</v>
      </c>
      <c r="P110" s="262">
        <v>274.40437500000002</v>
      </c>
      <c r="Q110" s="262">
        <v>282.88102500000002</v>
      </c>
      <c r="R110" s="262">
        <v>291.35767499999997</v>
      </c>
      <c r="S110" s="262">
        <v>294.45491249999998</v>
      </c>
      <c r="T110" s="262">
        <v>296.77331249999997</v>
      </c>
      <c r="U110" s="262">
        <v>299.0736</v>
      </c>
      <c r="V110" s="262">
        <v>301.392</v>
      </c>
      <c r="W110" s="262">
        <v>303.69228750000002</v>
      </c>
      <c r="X110" s="262">
        <v>306.02880000000005</v>
      </c>
      <c r="Y110" s="262">
        <v>309.10792499999997</v>
      </c>
      <c r="Z110" s="262">
        <v>311.40821249999999</v>
      </c>
      <c r="AA110" s="262">
        <v>313.74472499999996</v>
      </c>
      <c r="AB110" s="267">
        <v>316.04501249999998</v>
      </c>
    </row>
    <row r="111" spans="2:28" ht="13.5" thickBot="1" x14ac:dyDescent="0.25">
      <c r="B111" s="282">
        <v>4.5</v>
      </c>
      <c r="C111" s="268">
        <v>171.34424999999999</v>
      </c>
      <c r="D111" s="269">
        <v>179.82089999999999</v>
      </c>
      <c r="E111" s="269">
        <v>188.333775</v>
      </c>
      <c r="F111" s="269">
        <v>199.5816375</v>
      </c>
      <c r="G111" s="269">
        <v>208.23941250000001</v>
      </c>
      <c r="H111" s="269">
        <v>216.879075</v>
      </c>
      <c r="I111" s="269">
        <v>225.53684999999996</v>
      </c>
      <c r="J111" s="269">
        <v>234.17651250000003</v>
      </c>
      <c r="K111" s="269">
        <v>242.85239999999996</v>
      </c>
      <c r="L111" s="269">
        <v>251.49206249999997</v>
      </c>
      <c r="M111" s="269">
        <v>260.16794999999996</v>
      </c>
      <c r="N111" s="269">
        <v>268.8076125</v>
      </c>
      <c r="O111" s="269">
        <v>277.46538750000002</v>
      </c>
      <c r="P111" s="269">
        <v>281.64937500000002</v>
      </c>
      <c r="Q111" s="269">
        <v>290.12602500000003</v>
      </c>
      <c r="R111" s="269">
        <v>298.60267500000003</v>
      </c>
      <c r="S111" s="269">
        <v>301.69991249999998</v>
      </c>
      <c r="T111" s="269">
        <v>304.01831249999998</v>
      </c>
      <c r="U111" s="269">
        <v>306.3186</v>
      </c>
      <c r="V111" s="269">
        <v>308.63699999999994</v>
      </c>
      <c r="W111" s="269">
        <v>310.93728749999997</v>
      </c>
      <c r="X111" s="269">
        <v>313.27379999999999</v>
      </c>
      <c r="Y111" s="269">
        <v>316.35292500000003</v>
      </c>
      <c r="Z111" s="269">
        <v>318.65321250000005</v>
      </c>
      <c r="AA111" s="269">
        <v>320.98972499999996</v>
      </c>
      <c r="AB111" s="270">
        <v>323.29001249999999</v>
      </c>
    </row>
    <row r="112" spans="2:28" ht="16.5" thickBot="1" x14ac:dyDescent="0.3">
      <c r="B112" s="271"/>
      <c r="C112" s="237"/>
      <c r="D112" s="237"/>
      <c r="E112" s="237"/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7"/>
      <c r="V112" s="237"/>
      <c r="W112" s="237"/>
      <c r="X112" s="237"/>
      <c r="Y112" s="237"/>
      <c r="Z112" s="237"/>
      <c r="AA112" s="237"/>
      <c r="AB112" s="237"/>
    </row>
    <row r="113" spans="2:28" ht="13.5" thickBot="1" x14ac:dyDescent="0.25">
      <c r="B113" s="542" t="s">
        <v>210</v>
      </c>
      <c r="C113" s="543"/>
      <c r="D113" s="543"/>
      <c r="E113" s="543"/>
      <c r="F113" s="543"/>
      <c r="G113" s="543"/>
      <c r="H113" s="543"/>
      <c r="I113" s="543"/>
      <c r="J113" s="543"/>
      <c r="K113" s="543"/>
      <c r="L113" s="543"/>
      <c r="M113" s="543"/>
      <c r="N113" s="543"/>
      <c r="O113" s="543"/>
      <c r="P113" s="543"/>
      <c r="Q113" s="543"/>
      <c r="R113" s="543"/>
      <c r="S113" s="543"/>
      <c r="T113" s="543"/>
      <c r="U113" s="543"/>
      <c r="V113" s="543"/>
      <c r="W113" s="543"/>
      <c r="X113" s="543"/>
      <c r="Y113" s="543"/>
      <c r="Z113" s="543"/>
      <c r="AA113" s="543"/>
      <c r="AB113" s="591"/>
    </row>
    <row r="114" spans="2:28" ht="16.5" thickBot="1" x14ac:dyDescent="0.3">
      <c r="B114" s="272"/>
      <c r="C114" s="277">
        <v>0.5</v>
      </c>
      <c r="D114" s="278">
        <v>0.6</v>
      </c>
      <c r="E114" s="278">
        <v>0.7</v>
      </c>
      <c r="F114" s="278">
        <v>0.8</v>
      </c>
      <c r="G114" s="278">
        <v>0.9</v>
      </c>
      <c r="H114" s="278">
        <v>1</v>
      </c>
      <c r="I114" s="278">
        <v>1.1000000000000001</v>
      </c>
      <c r="J114" s="278">
        <v>1.2</v>
      </c>
      <c r="K114" s="278">
        <v>1.3</v>
      </c>
      <c r="L114" s="278">
        <v>1.4</v>
      </c>
      <c r="M114" s="278">
        <v>1.5</v>
      </c>
      <c r="N114" s="278">
        <v>1.6</v>
      </c>
      <c r="O114" s="278">
        <v>1.7</v>
      </c>
      <c r="P114" s="278">
        <v>1.8</v>
      </c>
      <c r="Q114" s="278">
        <v>1.9</v>
      </c>
      <c r="R114" s="278">
        <v>2</v>
      </c>
      <c r="S114" s="278">
        <v>2.1</v>
      </c>
      <c r="T114" s="278">
        <v>2.2000000000000002</v>
      </c>
      <c r="U114" s="278">
        <v>2.2999999999999998</v>
      </c>
      <c r="V114" s="278">
        <v>2.4</v>
      </c>
      <c r="W114" s="278">
        <v>2.5</v>
      </c>
      <c r="X114" s="278">
        <v>2.6</v>
      </c>
      <c r="Y114" s="278">
        <v>2.7</v>
      </c>
      <c r="Z114" s="278">
        <v>2.8</v>
      </c>
      <c r="AA114" s="278">
        <v>2.9</v>
      </c>
      <c r="AB114" s="279">
        <v>3</v>
      </c>
    </row>
    <row r="115" spans="2:28" x14ac:dyDescent="0.2">
      <c r="B115" s="273">
        <v>1.1000000000000001</v>
      </c>
      <c r="C115" s="263">
        <v>79.568212499999987</v>
      </c>
      <c r="D115" s="264">
        <v>90.037237500000003</v>
      </c>
      <c r="E115" s="264">
        <v>99.654975000000007</v>
      </c>
      <c r="F115" s="264">
        <v>110.14211250000001</v>
      </c>
      <c r="G115" s="264">
        <v>119.7779625</v>
      </c>
      <c r="H115" s="264">
        <v>130.24698749999999</v>
      </c>
      <c r="I115" s="264">
        <v>139.86472499999999</v>
      </c>
      <c r="J115" s="264">
        <v>149.50057500000003</v>
      </c>
      <c r="K115" s="264">
        <v>159.96959999999999</v>
      </c>
      <c r="L115" s="264">
        <v>169.58733749999996</v>
      </c>
      <c r="M115" s="264">
        <v>180.07447500000001</v>
      </c>
      <c r="N115" s="264">
        <v>189.71032499999998</v>
      </c>
      <c r="O115" s="264">
        <v>200.19746250000003</v>
      </c>
      <c r="P115" s="264">
        <v>209.79708749999998</v>
      </c>
      <c r="Q115" s="264">
        <v>231.65887500000002</v>
      </c>
      <c r="R115" s="264">
        <v>242.14601249999998</v>
      </c>
      <c r="S115" s="264">
        <v>252.65126250000003</v>
      </c>
      <c r="T115" s="264">
        <v>263.9896875</v>
      </c>
      <c r="U115" s="264">
        <v>275.36433749999998</v>
      </c>
      <c r="V115" s="264">
        <v>286.72087499999998</v>
      </c>
      <c r="W115" s="264">
        <v>297.2080125</v>
      </c>
      <c r="X115" s="264">
        <v>308.58266250000003</v>
      </c>
      <c r="Y115" s="264">
        <v>319.93919999999997</v>
      </c>
      <c r="Z115" s="264">
        <v>331.31384999999995</v>
      </c>
      <c r="AA115" s="264">
        <v>341.80098750000002</v>
      </c>
      <c r="AB115" s="265">
        <v>353.15752499999996</v>
      </c>
    </row>
    <row r="116" spans="2:28" x14ac:dyDescent="0.2">
      <c r="B116" s="273">
        <v>1.3</v>
      </c>
      <c r="C116" s="266">
        <v>89.16783749999999</v>
      </c>
      <c r="D116" s="262">
        <v>98.785574999999994</v>
      </c>
      <c r="E116" s="262">
        <v>109.27271249999998</v>
      </c>
      <c r="F116" s="262">
        <v>119.7779625</v>
      </c>
      <c r="G116" s="262">
        <v>130.24698749999999</v>
      </c>
      <c r="H116" s="262">
        <v>139.86472499999999</v>
      </c>
      <c r="I116" s="262">
        <v>150.35186250000001</v>
      </c>
      <c r="J116" s="262">
        <v>160.839</v>
      </c>
      <c r="K116" s="262">
        <v>171.34424999999999</v>
      </c>
      <c r="L116" s="262">
        <v>180.94387499999999</v>
      </c>
      <c r="M116" s="262">
        <v>191.44912500000001</v>
      </c>
      <c r="N116" s="262">
        <v>201.93626249999997</v>
      </c>
      <c r="O116" s="262">
        <v>211.53588750000003</v>
      </c>
      <c r="P116" s="262">
        <v>222.04113749999999</v>
      </c>
      <c r="Q116" s="262">
        <v>243.88481250000001</v>
      </c>
      <c r="R116" s="262">
        <v>254.39006249999997</v>
      </c>
      <c r="S116" s="262">
        <v>264.85908749999999</v>
      </c>
      <c r="T116" s="262">
        <v>274.47682499999996</v>
      </c>
      <c r="U116" s="262">
        <v>284.98207500000001</v>
      </c>
      <c r="V116" s="262">
        <v>295.4511</v>
      </c>
      <c r="W116" s="262">
        <v>305.95634999999999</v>
      </c>
      <c r="X116" s="262">
        <v>315.57408749999996</v>
      </c>
      <c r="Y116" s="262">
        <v>326.06122500000004</v>
      </c>
      <c r="Z116" s="262">
        <v>336.56647499999997</v>
      </c>
      <c r="AA116" s="262">
        <v>346.16610000000003</v>
      </c>
      <c r="AB116" s="267">
        <v>356.65323749999999</v>
      </c>
    </row>
    <row r="117" spans="2:28" x14ac:dyDescent="0.2">
      <c r="B117" s="273">
        <v>1.5</v>
      </c>
      <c r="C117" s="266">
        <v>97.89806249999998</v>
      </c>
      <c r="D117" s="262">
        <v>108.40331250000001</v>
      </c>
      <c r="E117" s="262">
        <v>118.89044999999999</v>
      </c>
      <c r="F117" s="262">
        <v>131.96767499999999</v>
      </c>
      <c r="G117" s="262">
        <v>142.67216249999996</v>
      </c>
      <c r="H117" s="262">
        <v>153.35853750000001</v>
      </c>
      <c r="I117" s="262">
        <v>164.06302499999998</v>
      </c>
      <c r="J117" s="262">
        <v>174.76751249999998</v>
      </c>
      <c r="K117" s="262">
        <v>185.45388750000001</v>
      </c>
      <c r="L117" s="262">
        <v>196.17648750000001</v>
      </c>
      <c r="M117" s="262">
        <v>206.86286250000001</v>
      </c>
      <c r="N117" s="262">
        <v>217.56735000000003</v>
      </c>
      <c r="O117" s="262">
        <v>228.25372499999997</v>
      </c>
      <c r="P117" s="262">
        <v>234.26707499999998</v>
      </c>
      <c r="Q117" s="262">
        <v>256.12886250000003</v>
      </c>
      <c r="R117" s="262">
        <v>266.61599999999999</v>
      </c>
      <c r="S117" s="262">
        <v>276.25184999999999</v>
      </c>
      <c r="T117" s="262">
        <v>285.85147499999999</v>
      </c>
      <c r="U117" s="262">
        <v>294.59981249999998</v>
      </c>
      <c r="V117" s="262">
        <v>304.21755000000002</v>
      </c>
      <c r="W117" s="262">
        <v>313.81717499999996</v>
      </c>
      <c r="X117" s="262">
        <v>323.4349125</v>
      </c>
      <c r="Y117" s="262">
        <v>332.18324999999999</v>
      </c>
      <c r="Z117" s="262">
        <v>341.80098750000002</v>
      </c>
      <c r="AA117" s="262">
        <v>351.40061249999997</v>
      </c>
      <c r="AB117" s="267">
        <v>360.14895000000001</v>
      </c>
    </row>
    <row r="118" spans="2:28" x14ac:dyDescent="0.2">
      <c r="B118" s="273">
        <v>1.7</v>
      </c>
      <c r="C118" s="266">
        <v>107.5158</v>
      </c>
      <c r="D118" s="262">
        <v>118.0029375</v>
      </c>
      <c r="E118" s="262">
        <v>128.50818750000002</v>
      </c>
      <c r="F118" s="262">
        <v>145.4614875</v>
      </c>
      <c r="G118" s="262">
        <v>156.36521249999998</v>
      </c>
      <c r="H118" s="262">
        <v>164.06302499999998</v>
      </c>
      <c r="I118" s="262">
        <v>174.76751249999998</v>
      </c>
      <c r="J118" s="262">
        <v>186.35951249999999</v>
      </c>
      <c r="K118" s="262">
        <v>197.04588749999999</v>
      </c>
      <c r="L118" s="262">
        <v>207.76848749999999</v>
      </c>
      <c r="M118" s="262">
        <v>222.72941249999997</v>
      </c>
      <c r="N118" s="262">
        <v>233.65125</v>
      </c>
      <c r="O118" s="262">
        <v>240.75134999999995</v>
      </c>
      <c r="P118" s="262">
        <v>246.49301250000002</v>
      </c>
      <c r="Q118" s="262">
        <v>268.37291249999998</v>
      </c>
      <c r="R118" s="262">
        <v>279.72944999999999</v>
      </c>
      <c r="S118" s="262">
        <v>288.45967499999995</v>
      </c>
      <c r="T118" s="262">
        <v>296.35672499999998</v>
      </c>
      <c r="U118" s="262">
        <v>305.08695</v>
      </c>
      <c r="V118" s="262">
        <v>312.94777499999998</v>
      </c>
      <c r="W118" s="262">
        <v>321.69611250000003</v>
      </c>
      <c r="X118" s="262">
        <v>330.42633750000005</v>
      </c>
      <c r="Y118" s="262">
        <v>338.30527500000005</v>
      </c>
      <c r="Z118" s="262">
        <v>347.05361249999999</v>
      </c>
      <c r="AA118" s="262">
        <v>355.7838375</v>
      </c>
      <c r="AB118" s="267">
        <v>363.64466249999998</v>
      </c>
    </row>
    <row r="119" spans="2:28" x14ac:dyDescent="0.2">
      <c r="B119" s="273">
        <v>1.9</v>
      </c>
      <c r="C119" s="266">
        <v>117.15165</v>
      </c>
      <c r="D119" s="262">
        <v>127.62067499999998</v>
      </c>
      <c r="E119" s="262">
        <v>138.99532500000001</v>
      </c>
      <c r="F119" s="262">
        <v>155.4595875</v>
      </c>
      <c r="G119" s="262">
        <v>163.1755125</v>
      </c>
      <c r="H119" s="262">
        <v>178.19077499999997</v>
      </c>
      <c r="I119" s="262">
        <v>185.45388750000001</v>
      </c>
      <c r="J119" s="262">
        <v>200.92196250000001</v>
      </c>
      <c r="K119" s="262">
        <v>207.76848749999999</v>
      </c>
      <c r="L119" s="262">
        <v>223.65314999999998</v>
      </c>
      <c r="M119" s="262">
        <v>234.55687499999999</v>
      </c>
      <c r="N119" s="262">
        <v>241.63886249999996</v>
      </c>
      <c r="O119" s="262">
        <v>252.34335000000002</v>
      </c>
      <c r="P119" s="262">
        <v>258.75517500000001</v>
      </c>
      <c r="Q119" s="262">
        <v>280.6169625</v>
      </c>
      <c r="R119" s="262">
        <v>291.95538749999997</v>
      </c>
      <c r="S119" s="262">
        <v>299.83432499999998</v>
      </c>
      <c r="T119" s="262">
        <v>307.69514999999996</v>
      </c>
      <c r="U119" s="262">
        <v>314.68657499999995</v>
      </c>
      <c r="V119" s="262">
        <v>322.56551250000001</v>
      </c>
      <c r="W119" s="262">
        <v>329.5569375</v>
      </c>
      <c r="X119" s="262">
        <v>337.41776249999998</v>
      </c>
      <c r="Y119" s="262">
        <v>345.29669999999999</v>
      </c>
      <c r="Z119" s="262">
        <v>352.28812499999998</v>
      </c>
      <c r="AA119" s="262">
        <v>360.14895000000001</v>
      </c>
      <c r="AB119" s="267">
        <v>368.00977499999999</v>
      </c>
    </row>
    <row r="120" spans="2:28" x14ac:dyDescent="0.2">
      <c r="B120" s="273">
        <v>2.1</v>
      </c>
      <c r="C120" s="266">
        <v>130.24698749999999</v>
      </c>
      <c r="D120" s="262">
        <v>141.60352499999999</v>
      </c>
      <c r="E120" s="262">
        <v>152.97817499999999</v>
      </c>
      <c r="F120" s="262">
        <v>168.5368125</v>
      </c>
      <c r="G120" s="262">
        <v>180.09258749999998</v>
      </c>
      <c r="H120" s="262">
        <v>191.70269999999999</v>
      </c>
      <c r="I120" s="262">
        <v>208.20318749999998</v>
      </c>
      <c r="J120" s="262">
        <v>220.01253750000001</v>
      </c>
      <c r="K120" s="262">
        <v>227.38432499999999</v>
      </c>
      <c r="L120" s="262">
        <v>239.84572499999996</v>
      </c>
      <c r="M120" s="262">
        <v>251.41961249999997</v>
      </c>
      <c r="N120" s="262">
        <v>263.02972499999998</v>
      </c>
      <c r="O120" s="262">
        <v>275.52735000000001</v>
      </c>
      <c r="P120" s="262">
        <v>281.48636250000004</v>
      </c>
      <c r="Q120" s="262">
        <v>292.84289999999999</v>
      </c>
      <c r="R120" s="262">
        <v>305.08695</v>
      </c>
      <c r="S120" s="262">
        <v>311.20897500000001</v>
      </c>
      <c r="T120" s="262">
        <v>318.2004</v>
      </c>
      <c r="U120" s="262">
        <v>324.32242499999995</v>
      </c>
      <c r="V120" s="262">
        <v>331.31384999999995</v>
      </c>
      <c r="W120" s="262">
        <v>338.30527500000005</v>
      </c>
      <c r="X120" s="262">
        <v>344.40918749999997</v>
      </c>
      <c r="Y120" s="262">
        <v>351.40061249999997</v>
      </c>
      <c r="Z120" s="262">
        <v>357.54075</v>
      </c>
      <c r="AA120" s="262">
        <v>364.532175</v>
      </c>
      <c r="AB120" s="267">
        <v>371.52359999999999</v>
      </c>
    </row>
    <row r="121" spans="2:28" x14ac:dyDescent="0.2">
      <c r="B121" s="273">
        <v>2.2999999999999998</v>
      </c>
      <c r="C121" s="266">
        <v>138.99532500000001</v>
      </c>
      <c r="D121" s="262">
        <v>151.239375</v>
      </c>
      <c r="E121" s="262">
        <v>162.5959125</v>
      </c>
      <c r="F121" s="262">
        <v>178.33567499999998</v>
      </c>
      <c r="G121" s="262">
        <v>190.81518749999998</v>
      </c>
      <c r="H121" s="262">
        <v>202.40718750000002</v>
      </c>
      <c r="I121" s="262">
        <v>214.90481249999999</v>
      </c>
      <c r="J121" s="262">
        <v>226.4787</v>
      </c>
      <c r="K121" s="262">
        <v>243.64935000000003</v>
      </c>
      <c r="L121" s="262">
        <v>251.41961249999997</v>
      </c>
      <c r="M121" s="262">
        <v>263.02972499999998</v>
      </c>
      <c r="N121" s="262">
        <v>275.52735000000001</v>
      </c>
      <c r="O121" s="262">
        <v>287.11935</v>
      </c>
      <c r="P121" s="262">
        <v>293.71230000000003</v>
      </c>
      <c r="Q121" s="262">
        <v>305.95634999999999</v>
      </c>
      <c r="R121" s="262">
        <v>317.31288749999999</v>
      </c>
      <c r="S121" s="262">
        <v>323.4349125</v>
      </c>
      <c r="T121" s="262">
        <v>328.68753749999996</v>
      </c>
      <c r="U121" s="262">
        <v>334.79144999999994</v>
      </c>
      <c r="V121" s="262">
        <v>340.04407499999996</v>
      </c>
      <c r="W121" s="262">
        <v>346.16610000000003</v>
      </c>
      <c r="X121" s="262">
        <v>352.28812499999998</v>
      </c>
      <c r="Y121" s="262">
        <v>357.54075</v>
      </c>
      <c r="Z121" s="262">
        <v>363.64466249999998</v>
      </c>
      <c r="AA121" s="262">
        <v>368.89728749999995</v>
      </c>
      <c r="AB121" s="267">
        <v>375.00119999999998</v>
      </c>
    </row>
    <row r="122" spans="2:28" x14ac:dyDescent="0.2">
      <c r="B122" s="273">
        <v>2.5</v>
      </c>
      <c r="C122" s="266">
        <v>148.59495000000001</v>
      </c>
      <c r="D122" s="262">
        <v>160.839</v>
      </c>
      <c r="E122" s="262">
        <v>173.08305000000001</v>
      </c>
      <c r="F122" s="262">
        <v>188.15264999999999</v>
      </c>
      <c r="G122" s="262">
        <v>200.63216249999999</v>
      </c>
      <c r="H122" s="262">
        <v>213.09356250000002</v>
      </c>
      <c r="I122" s="262">
        <v>225.57307500000002</v>
      </c>
      <c r="J122" s="262">
        <v>238.07069999999999</v>
      </c>
      <c r="K122" s="262">
        <v>250.56832499999999</v>
      </c>
      <c r="L122" s="262">
        <v>262.14221249999997</v>
      </c>
      <c r="M122" s="262">
        <v>280.01925</v>
      </c>
      <c r="N122" s="262">
        <v>287.11935</v>
      </c>
      <c r="O122" s="262">
        <v>299.5988625</v>
      </c>
      <c r="P122" s="262">
        <v>305.95634999999999</v>
      </c>
      <c r="Q122" s="262">
        <v>318.2004</v>
      </c>
      <c r="R122" s="262">
        <v>330.42633750000005</v>
      </c>
      <c r="S122" s="262">
        <v>334.79144999999994</v>
      </c>
      <c r="T122" s="262">
        <v>340.04407499999996</v>
      </c>
      <c r="U122" s="262">
        <v>344.40918749999997</v>
      </c>
      <c r="V122" s="262">
        <v>349.6618125</v>
      </c>
      <c r="W122" s="262">
        <v>354.04503749999998</v>
      </c>
      <c r="X122" s="262">
        <v>359.27955000000003</v>
      </c>
      <c r="Y122" s="262">
        <v>363.64466249999998</v>
      </c>
      <c r="Z122" s="262">
        <v>368.89728749999995</v>
      </c>
      <c r="AA122" s="262">
        <v>373.26240000000001</v>
      </c>
      <c r="AB122" s="267">
        <v>378.51502499999998</v>
      </c>
    </row>
    <row r="123" spans="2:28" x14ac:dyDescent="0.2">
      <c r="B123" s="273">
        <v>2.7</v>
      </c>
      <c r="C123" s="266">
        <v>157.3614</v>
      </c>
      <c r="D123" s="262">
        <v>170.47485</v>
      </c>
      <c r="E123" s="262">
        <v>182.71889999999999</v>
      </c>
      <c r="F123" s="262">
        <v>198.83902499999999</v>
      </c>
      <c r="G123" s="262">
        <v>211.31853750000002</v>
      </c>
      <c r="H123" s="262">
        <v>223.79804999999999</v>
      </c>
      <c r="I123" s="262">
        <v>236.29567500000002</v>
      </c>
      <c r="J123" s="262">
        <v>248.75707500000001</v>
      </c>
      <c r="K123" s="262">
        <v>261.27281249999999</v>
      </c>
      <c r="L123" s="262">
        <v>273.75232499999998</v>
      </c>
      <c r="M123" s="262">
        <v>286.23183749999998</v>
      </c>
      <c r="N123" s="262">
        <v>299.5988625</v>
      </c>
      <c r="O123" s="262">
        <v>312.07837500000005</v>
      </c>
      <c r="P123" s="262">
        <v>318.2004</v>
      </c>
      <c r="Q123" s="262">
        <v>330.42633750000005</v>
      </c>
      <c r="R123" s="262">
        <v>342.65227499999997</v>
      </c>
      <c r="S123" s="262">
        <v>346.16610000000003</v>
      </c>
      <c r="T123" s="262">
        <v>350.54932499999995</v>
      </c>
      <c r="U123" s="262">
        <v>354.04503749999998</v>
      </c>
      <c r="V123" s="262">
        <v>358.39203750000001</v>
      </c>
      <c r="W123" s="262">
        <v>361.90586250000001</v>
      </c>
      <c r="X123" s="262">
        <v>366.27097499999996</v>
      </c>
      <c r="Y123" s="262">
        <v>369.76668749999999</v>
      </c>
      <c r="Z123" s="262">
        <v>374.14991249999997</v>
      </c>
      <c r="AA123" s="262">
        <v>377.62751250000002</v>
      </c>
      <c r="AB123" s="267">
        <v>382.0107375</v>
      </c>
    </row>
    <row r="124" spans="2:28" x14ac:dyDescent="0.2">
      <c r="B124" s="273">
        <v>2.9</v>
      </c>
      <c r="C124" s="266">
        <v>166.96102500000001</v>
      </c>
      <c r="D124" s="262">
        <v>179.20507499999999</v>
      </c>
      <c r="E124" s="262">
        <v>192.31852500000002</v>
      </c>
      <c r="F124" s="262">
        <v>208.63788749999998</v>
      </c>
      <c r="G124" s="262">
        <v>221.13551249999995</v>
      </c>
      <c r="H124" s="262">
        <v>234.50253749999996</v>
      </c>
      <c r="I124" s="262">
        <v>247.00016249999999</v>
      </c>
      <c r="J124" s="262">
        <v>260.3671875</v>
      </c>
      <c r="K124" s="262">
        <v>272.82858749999997</v>
      </c>
      <c r="L124" s="262">
        <v>285.30809999999997</v>
      </c>
      <c r="M124" s="262">
        <v>298.69323749999995</v>
      </c>
      <c r="N124" s="262">
        <v>311.17275000000001</v>
      </c>
      <c r="O124" s="262">
        <v>323.67037499999992</v>
      </c>
      <c r="P124" s="262">
        <v>330.42633750000005</v>
      </c>
      <c r="Q124" s="262">
        <v>342.65227499999997</v>
      </c>
      <c r="R124" s="262">
        <v>354.89632500000005</v>
      </c>
      <c r="S124" s="262">
        <v>358.39203750000001</v>
      </c>
      <c r="T124" s="262">
        <v>361.03646250000003</v>
      </c>
      <c r="U124" s="262">
        <v>364.532175</v>
      </c>
      <c r="V124" s="262">
        <v>367.15848750000004</v>
      </c>
      <c r="W124" s="262">
        <v>370.63608749999997</v>
      </c>
      <c r="X124" s="262">
        <v>373.26240000000001</v>
      </c>
      <c r="Y124" s="262">
        <v>376.75811249999998</v>
      </c>
      <c r="Z124" s="262">
        <v>379.38442500000002</v>
      </c>
      <c r="AA124" s="262">
        <v>382.88013749999999</v>
      </c>
      <c r="AB124" s="267">
        <v>385.50644999999997</v>
      </c>
    </row>
    <row r="125" spans="2:28" x14ac:dyDescent="0.2">
      <c r="B125" s="273">
        <v>3.1</v>
      </c>
      <c r="C125" s="266">
        <v>179.09640000000002</v>
      </c>
      <c r="D125" s="262">
        <v>191.34045</v>
      </c>
      <c r="E125" s="262">
        <v>204.45390000000003</v>
      </c>
      <c r="F125" s="262">
        <v>220.77326249999999</v>
      </c>
      <c r="G125" s="262">
        <v>233.27088750000001</v>
      </c>
      <c r="H125" s="262">
        <v>246.6379125</v>
      </c>
      <c r="I125" s="262">
        <v>259.1355375</v>
      </c>
      <c r="J125" s="262">
        <v>272.50256250000001</v>
      </c>
      <c r="K125" s="262">
        <v>284.96396249999998</v>
      </c>
      <c r="L125" s="262">
        <v>297.44347499999998</v>
      </c>
      <c r="M125" s="262">
        <v>310.82861249999996</v>
      </c>
      <c r="N125" s="262">
        <v>323.30812500000002</v>
      </c>
      <c r="O125" s="262">
        <v>335.80574999999993</v>
      </c>
      <c r="P125" s="262">
        <v>342.5617125</v>
      </c>
      <c r="Q125" s="262">
        <v>354.78764999999999</v>
      </c>
      <c r="R125" s="262">
        <v>367.0317</v>
      </c>
      <c r="S125" s="262">
        <v>370.52741249999997</v>
      </c>
      <c r="T125" s="262">
        <v>373.17183750000004</v>
      </c>
      <c r="U125" s="262">
        <v>376.66755000000001</v>
      </c>
      <c r="V125" s="262">
        <v>379.29386249999999</v>
      </c>
      <c r="W125" s="262">
        <v>382.77146249999993</v>
      </c>
      <c r="X125" s="262">
        <v>385.39777500000002</v>
      </c>
      <c r="Y125" s="262">
        <v>388.89348749999999</v>
      </c>
      <c r="Z125" s="262">
        <v>391.51979999999998</v>
      </c>
      <c r="AA125" s="262">
        <v>395.01551249999994</v>
      </c>
      <c r="AB125" s="267">
        <v>397.64182499999993</v>
      </c>
    </row>
    <row r="126" spans="2:28" x14ac:dyDescent="0.2">
      <c r="B126" s="274">
        <v>3.3</v>
      </c>
      <c r="C126" s="266">
        <v>191.23177500000003</v>
      </c>
      <c r="D126" s="262">
        <v>203.47582500000001</v>
      </c>
      <c r="E126" s="262">
        <v>216.58927500000001</v>
      </c>
      <c r="F126" s="262">
        <v>232.9086375</v>
      </c>
      <c r="G126" s="262">
        <v>245.40626249999997</v>
      </c>
      <c r="H126" s="262">
        <v>258.77328749999992</v>
      </c>
      <c r="I126" s="262">
        <v>271.27091249999995</v>
      </c>
      <c r="J126" s="262">
        <v>284.63793749999996</v>
      </c>
      <c r="K126" s="262">
        <v>297.09933749999993</v>
      </c>
      <c r="L126" s="262">
        <v>309.57884999999993</v>
      </c>
      <c r="M126" s="262">
        <v>322.96398749999992</v>
      </c>
      <c r="N126" s="262">
        <v>335.44349999999997</v>
      </c>
      <c r="O126" s="262">
        <v>347.94112499999989</v>
      </c>
      <c r="P126" s="262">
        <v>354.69708749999995</v>
      </c>
      <c r="Q126" s="262">
        <v>366.92302499999994</v>
      </c>
      <c r="R126" s="262">
        <v>379.16707499999995</v>
      </c>
      <c r="S126" s="262">
        <v>382.66278749999998</v>
      </c>
      <c r="T126" s="262">
        <v>385.30721249999999</v>
      </c>
      <c r="U126" s="262">
        <v>388.80292499999996</v>
      </c>
      <c r="V126" s="262">
        <v>391.42923749999994</v>
      </c>
      <c r="W126" s="262">
        <v>394.90683749999994</v>
      </c>
      <c r="X126" s="262">
        <v>397.53314999999998</v>
      </c>
      <c r="Y126" s="262">
        <v>401.02886249999995</v>
      </c>
      <c r="Z126" s="262">
        <v>403.65517499999999</v>
      </c>
      <c r="AA126" s="262">
        <v>407.1508874999999</v>
      </c>
      <c r="AB126" s="267">
        <v>409.77719999999988</v>
      </c>
    </row>
    <row r="127" spans="2:28" x14ac:dyDescent="0.2">
      <c r="B127" s="273">
        <v>3.5</v>
      </c>
      <c r="C127" s="266">
        <v>203.36715000000004</v>
      </c>
      <c r="D127" s="262">
        <v>215.61119999999997</v>
      </c>
      <c r="E127" s="262">
        <v>228.72465</v>
      </c>
      <c r="F127" s="262">
        <v>245.04401250000001</v>
      </c>
      <c r="G127" s="262">
        <v>257.54163749999998</v>
      </c>
      <c r="H127" s="262">
        <v>270.90866249999993</v>
      </c>
      <c r="I127" s="262">
        <v>283.40628749999996</v>
      </c>
      <c r="J127" s="262">
        <v>296.77331249999997</v>
      </c>
      <c r="K127" s="262">
        <v>309.23471249999989</v>
      </c>
      <c r="L127" s="262">
        <v>321.71422499999994</v>
      </c>
      <c r="M127" s="262">
        <v>335.09936249999993</v>
      </c>
      <c r="N127" s="262">
        <v>347.57887499999993</v>
      </c>
      <c r="O127" s="262">
        <v>360.0764999999999</v>
      </c>
      <c r="P127" s="262">
        <v>366.83246249999991</v>
      </c>
      <c r="Q127" s="262">
        <v>379.05839999999989</v>
      </c>
      <c r="R127" s="262">
        <v>391.30244999999996</v>
      </c>
      <c r="S127" s="262">
        <v>394.79816249999993</v>
      </c>
      <c r="T127" s="262">
        <v>397.44258749999995</v>
      </c>
      <c r="U127" s="262">
        <v>400.93829999999991</v>
      </c>
      <c r="V127" s="262">
        <v>403.5646124999999</v>
      </c>
      <c r="W127" s="262">
        <v>407.04221250000001</v>
      </c>
      <c r="X127" s="262">
        <v>409.66852499999999</v>
      </c>
      <c r="Y127" s="262">
        <v>413.16423749999996</v>
      </c>
      <c r="Z127" s="262">
        <v>415.79054999999994</v>
      </c>
      <c r="AA127" s="262">
        <v>419.28626249999985</v>
      </c>
      <c r="AB127" s="267">
        <v>421.91257499999995</v>
      </c>
    </row>
    <row r="128" spans="2:28" x14ac:dyDescent="0.2">
      <c r="B128" s="274">
        <v>3.7</v>
      </c>
      <c r="C128" s="266">
        <v>215.50252499999999</v>
      </c>
      <c r="D128" s="262">
        <v>227.74657500000001</v>
      </c>
      <c r="E128" s="262">
        <v>240.86002500000006</v>
      </c>
      <c r="F128" s="262">
        <v>257.17938749999996</v>
      </c>
      <c r="G128" s="262">
        <v>269.67701249999993</v>
      </c>
      <c r="H128" s="262">
        <v>283.04403749999989</v>
      </c>
      <c r="I128" s="262">
        <v>295.54166249999992</v>
      </c>
      <c r="J128" s="262">
        <v>308.90868749999993</v>
      </c>
      <c r="K128" s="262">
        <v>321.37008749999984</v>
      </c>
      <c r="L128" s="262">
        <v>333.8495999999999</v>
      </c>
      <c r="M128" s="262">
        <v>347.23473749999994</v>
      </c>
      <c r="N128" s="262">
        <v>359.71424999999988</v>
      </c>
      <c r="O128" s="262">
        <v>372.21187500000002</v>
      </c>
      <c r="P128" s="262">
        <v>378.96783749999992</v>
      </c>
      <c r="Q128" s="262">
        <v>391.19377499999985</v>
      </c>
      <c r="R128" s="262">
        <v>403.43782499999992</v>
      </c>
      <c r="S128" s="262">
        <v>406.93353749999989</v>
      </c>
      <c r="T128" s="262">
        <v>409.57796249999996</v>
      </c>
      <c r="U128" s="262">
        <v>413.07367499999987</v>
      </c>
      <c r="V128" s="262">
        <v>415.69998749999985</v>
      </c>
      <c r="W128" s="262">
        <v>419.17758749999996</v>
      </c>
      <c r="X128" s="262">
        <v>421.80389999999994</v>
      </c>
      <c r="Y128" s="262">
        <v>425.29961249999991</v>
      </c>
      <c r="Z128" s="262">
        <v>427.92592499999989</v>
      </c>
      <c r="AA128" s="262">
        <v>431.42163749999986</v>
      </c>
      <c r="AB128" s="267">
        <v>434.04795000000001</v>
      </c>
    </row>
    <row r="129" spans="2:30" x14ac:dyDescent="0.2">
      <c r="B129" s="273">
        <v>3.9</v>
      </c>
      <c r="C129" s="266">
        <v>227.63790000000006</v>
      </c>
      <c r="D129" s="262">
        <v>239.88195000000002</v>
      </c>
      <c r="E129" s="262">
        <v>252.99540000000002</v>
      </c>
      <c r="F129" s="262">
        <v>269.31476249999992</v>
      </c>
      <c r="G129" s="262">
        <v>281.81238749999989</v>
      </c>
      <c r="H129" s="262">
        <v>295.1794124999999</v>
      </c>
      <c r="I129" s="262">
        <v>307.67703749999987</v>
      </c>
      <c r="J129" s="262">
        <v>321.0440625</v>
      </c>
      <c r="K129" s="262">
        <v>333.50546249999991</v>
      </c>
      <c r="L129" s="262">
        <v>345.98497499999991</v>
      </c>
      <c r="M129" s="262">
        <v>359.37011249999989</v>
      </c>
      <c r="N129" s="262">
        <v>371.84962499999995</v>
      </c>
      <c r="O129" s="262">
        <v>384.34724999999992</v>
      </c>
      <c r="P129" s="262">
        <v>391.10321249999993</v>
      </c>
      <c r="Q129" s="262">
        <v>403.32914999999991</v>
      </c>
      <c r="R129" s="262">
        <v>415.57319999999993</v>
      </c>
      <c r="S129" s="262">
        <v>419.0689124999999</v>
      </c>
      <c r="T129" s="262">
        <v>421.71333749999991</v>
      </c>
      <c r="U129" s="262">
        <v>425.20904999999982</v>
      </c>
      <c r="V129" s="262">
        <v>427.83536249999997</v>
      </c>
      <c r="W129" s="262">
        <v>431.31296249999991</v>
      </c>
      <c r="X129" s="262">
        <v>433.9392749999999</v>
      </c>
      <c r="Y129" s="262">
        <v>437.43498749999986</v>
      </c>
      <c r="Z129" s="262">
        <v>440.06129999999996</v>
      </c>
      <c r="AA129" s="262">
        <v>443.55701249999993</v>
      </c>
      <c r="AB129" s="267">
        <v>446.18332499999997</v>
      </c>
    </row>
    <row r="130" spans="2:30" x14ac:dyDescent="0.2">
      <c r="B130" s="274">
        <v>4.0999999999999996</v>
      </c>
      <c r="C130" s="266">
        <v>239.77327500000004</v>
      </c>
      <c r="D130" s="262">
        <v>252.01732499999997</v>
      </c>
      <c r="E130" s="262">
        <v>265.13077499999997</v>
      </c>
      <c r="F130" s="262">
        <v>281.45013749999987</v>
      </c>
      <c r="G130" s="262">
        <v>293.94776249999984</v>
      </c>
      <c r="H130" s="262">
        <v>307.31478749999985</v>
      </c>
      <c r="I130" s="262">
        <v>319.81241249999982</v>
      </c>
      <c r="J130" s="262">
        <v>333.17943749999984</v>
      </c>
      <c r="K130" s="262">
        <v>345.64083749999986</v>
      </c>
      <c r="L130" s="262">
        <v>358.12034999999992</v>
      </c>
      <c r="M130" s="262">
        <v>371.50548749999984</v>
      </c>
      <c r="N130" s="262">
        <v>383.98500000000001</v>
      </c>
      <c r="O130" s="262">
        <v>396.48262499999987</v>
      </c>
      <c r="P130" s="262">
        <v>403.23858749999988</v>
      </c>
      <c r="Q130" s="262">
        <v>415.46452499999987</v>
      </c>
      <c r="R130" s="262">
        <v>427.70857499999988</v>
      </c>
      <c r="S130" s="262">
        <v>431.20428749999985</v>
      </c>
      <c r="T130" s="262">
        <v>433.84871249999992</v>
      </c>
      <c r="U130" s="262">
        <v>437.34442499999989</v>
      </c>
      <c r="V130" s="262">
        <v>439.97073749999993</v>
      </c>
      <c r="W130" s="262">
        <v>443.44833749999987</v>
      </c>
      <c r="X130" s="262">
        <v>446.07464999999991</v>
      </c>
      <c r="Y130" s="262">
        <v>449.57036249999987</v>
      </c>
      <c r="Z130" s="262">
        <v>452.19667499999991</v>
      </c>
      <c r="AA130" s="262">
        <v>455.69238749999988</v>
      </c>
      <c r="AB130" s="267">
        <v>458.31869999999992</v>
      </c>
    </row>
    <row r="131" spans="2:30" ht="13.5" thickBot="1" x14ac:dyDescent="0.25">
      <c r="B131" s="283">
        <v>4.3</v>
      </c>
      <c r="C131" s="266">
        <v>251.90865000000002</v>
      </c>
      <c r="D131" s="262">
        <v>264.15269999999998</v>
      </c>
      <c r="E131" s="262">
        <v>277.26614999999993</v>
      </c>
      <c r="F131" s="262">
        <v>293.58551249999988</v>
      </c>
      <c r="G131" s="262">
        <v>306.08313749999985</v>
      </c>
      <c r="H131" s="262">
        <v>319.45016249999986</v>
      </c>
      <c r="I131" s="262">
        <v>331.94778749999983</v>
      </c>
      <c r="J131" s="262">
        <v>345.31481249999985</v>
      </c>
      <c r="K131" s="262">
        <v>357.77621249999987</v>
      </c>
      <c r="L131" s="262">
        <v>370.25572499999987</v>
      </c>
      <c r="M131" s="262">
        <v>383.64086249999986</v>
      </c>
      <c r="N131" s="262">
        <v>396.12037499999985</v>
      </c>
      <c r="O131" s="262">
        <v>408.61799999999982</v>
      </c>
      <c r="P131" s="262">
        <v>415.37396249999995</v>
      </c>
      <c r="Q131" s="262">
        <v>427.59989999999993</v>
      </c>
      <c r="R131" s="262">
        <v>439.84394999999984</v>
      </c>
      <c r="S131" s="262">
        <v>443.3396624999998</v>
      </c>
      <c r="T131" s="262">
        <v>445.98408749999987</v>
      </c>
      <c r="U131" s="262">
        <v>449.47979999999984</v>
      </c>
      <c r="V131" s="262">
        <v>452.10611249999988</v>
      </c>
      <c r="W131" s="262">
        <v>455.58371249999988</v>
      </c>
      <c r="X131" s="262">
        <v>458.21002499999986</v>
      </c>
      <c r="Y131" s="262">
        <v>461.70573749999983</v>
      </c>
      <c r="Z131" s="262">
        <v>464.33204999999987</v>
      </c>
      <c r="AA131" s="262">
        <v>467.82776249999984</v>
      </c>
      <c r="AB131" s="267">
        <v>470.45407499999988</v>
      </c>
    </row>
    <row r="132" spans="2:30" ht="13.5" thickBot="1" x14ac:dyDescent="0.25">
      <c r="B132" s="282">
        <v>4.5</v>
      </c>
      <c r="C132" s="268">
        <v>264.04402499999998</v>
      </c>
      <c r="D132" s="269">
        <v>276.28807499999994</v>
      </c>
      <c r="E132" s="269">
        <v>289.40152499999994</v>
      </c>
      <c r="F132" s="269">
        <v>305.72088749999983</v>
      </c>
      <c r="G132" s="269">
        <v>318.21851249999986</v>
      </c>
      <c r="H132" s="269">
        <v>331.58553749999982</v>
      </c>
      <c r="I132" s="269">
        <v>344.08316249999979</v>
      </c>
      <c r="J132" s="269">
        <v>357.4501874999998</v>
      </c>
      <c r="K132" s="269">
        <v>369.91158749999983</v>
      </c>
      <c r="L132" s="269">
        <v>382.39109999999982</v>
      </c>
      <c r="M132" s="269">
        <v>395.77623749999981</v>
      </c>
      <c r="N132" s="269">
        <v>408.25574999999981</v>
      </c>
      <c r="O132" s="269">
        <v>420.75337499999983</v>
      </c>
      <c r="P132" s="269">
        <v>427.5093374999999</v>
      </c>
      <c r="Q132" s="269">
        <v>439.73527499999989</v>
      </c>
      <c r="R132" s="269">
        <v>451.97932499999979</v>
      </c>
      <c r="S132" s="269">
        <v>455.47503749999976</v>
      </c>
      <c r="T132" s="269">
        <v>458.11946249999983</v>
      </c>
      <c r="U132" s="269">
        <v>461.61517499999979</v>
      </c>
      <c r="V132" s="269">
        <v>464.24148749999983</v>
      </c>
      <c r="W132" s="269">
        <v>467.71908749999983</v>
      </c>
      <c r="X132" s="269">
        <v>470.34539999999981</v>
      </c>
      <c r="Y132" s="269">
        <v>473.84111249999978</v>
      </c>
      <c r="Z132" s="269">
        <v>476.46742499999982</v>
      </c>
      <c r="AA132" s="269">
        <v>479.96313749999979</v>
      </c>
      <c r="AB132" s="270">
        <v>482.58944999999989</v>
      </c>
    </row>
    <row r="135" spans="2:30" ht="15.75" x14ac:dyDescent="0.2">
      <c r="B135" s="604" t="s">
        <v>217</v>
      </c>
      <c r="C135" s="605"/>
      <c r="D135" s="605"/>
      <c r="E135" s="605"/>
      <c r="F135" s="605"/>
      <c r="G135" s="605"/>
      <c r="H135" s="605"/>
      <c r="I135" s="605"/>
      <c r="J135" s="605"/>
      <c r="K135" s="605"/>
      <c r="L135" s="605"/>
      <c r="M135" s="605"/>
      <c r="N135" s="605"/>
      <c r="O135" s="605"/>
      <c r="P135" s="605"/>
      <c r="Q135" s="605"/>
      <c r="R135" s="605" t="s">
        <v>218</v>
      </c>
      <c r="S135" s="605"/>
      <c r="T135" s="605"/>
      <c r="U135" s="605"/>
      <c r="V135" s="605"/>
      <c r="W135" s="605"/>
      <c r="X135" s="605"/>
      <c r="Y135" s="605"/>
      <c r="Z135" s="605"/>
      <c r="AA135" s="605"/>
      <c r="AB135" s="605"/>
      <c r="AC135" s="605"/>
      <c r="AD135" s="606"/>
    </row>
    <row r="136" spans="2:30" x14ac:dyDescent="0.2">
      <c r="B136" s="287"/>
      <c r="C136" s="288"/>
      <c r="D136" s="288"/>
      <c r="E136" s="289"/>
      <c r="F136" s="289"/>
      <c r="G136" s="289"/>
      <c r="H136" s="289"/>
      <c r="I136" s="289"/>
      <c r="J136" s="288"/>
      <c r="K136" s="288"/>
      <c r="L136" s="288"/>
      <c r="M136" s="288"/>
      <c r="N136" s="288"/>
      <c r="O136" s="288"/>
      <c r="P136" s="288"/>
      <c r="Q136" s="288"/>
      <c r="R136" s="288"/>
      <c r="S136" s="288"/>
      <c r="T136" s="288"/>
      <c r="U136" s="288"/>
      <c r="V136" s="288"/>
      <c r="W136" s="288"/>
      <c r="X136" s="288"/>
      <c r="Y136" s="288"/>
      <c r="Z136" s="288"/>
      <c r="AA136" s="288"/>
      <c r="AB136" s="288"/>
      <c r="AC136" s="288"/>
      <c r="AD136" s="290"/>
    </row>
    <row r="137" spans="2:30" x14ac:dyDescent="0.2">
      <c r="B137" s="287"/>
      <c r="C137" s="288"/>
      <c r="D137" s="288"/>
      <c r="E137" s="289"/>
      <c r="F137" s="289"/>
      <c r="G137" s="289"/>
      <c r="H137" s="289"/>
      <c r="I137" s="289"/>
      <c r="J137" s="288"/>
      <c r="K137" s="288"/>
      <c r="L137" s="288"/>
      <c r="M137" s="288"/>
      <c r="N137" s="288"/>
      <c r="O137" s="288"/>
      <c r="P137" s="288"/>
      <c r="Q137" s="288"/>
      <c r="R137" s="288"/>
      <c r="S137" s="288"/>
      <c r="T137" s="288"/>
      <c r="U137" s="288"/>
      <c r="V137" s="288"/>
      <c r="W137" s="288"/>
      <c r="X137" s="288"/>
      <c r="Y137" s="288"/>
      <c r="Z137" s="288"/>
      <c r="AA137" s="288"/>
      <c r="AB137" s="288"/>
      <c r="AC137" s="288"/>
      <c r="AD137" s="290"/>
    </row>
    <row r="138" spans="2:30" x14ac:dyDescent="0.2">
      <c r="B138" s="287"/>
      <c r="C138" s="288"/>
      <c r="D138" s="288"/>
      <c r="E138" s="289"/>
      <c r="F138" s="289"/>
      <c r="G138" s="289"/>
      <c r="H138" s="289"/>
      <c r="I138" s="289"/>
      <c r="J138" s="288"/>
      <c r="K138" s="288"/>
      <c r="L138" s="288"/>
      <c r="M138" s="288"/>
      <c r="N138" s="288"/>
      <c r="O138" s="288"/>
      <c r="P138" s="288"/>
      <c r="Q138" s="288"/>
      <c r="R138" s="288"/>
      <c r="S138" s="288"/>
      <c r="T138" s="288"/>
      <c r="U138" s="288"/>
      <c r="V138" s="288"/>
      <c r="W138" s="288"/>
      <c r="X138" s="288"/>
      <c r="Y138" s="288"/>
      <c r="Z138" s="288"/>
      <c r="AA138" s="288"/>
      <c r="AB138" s="288"/>
      <c r="AC138" s="288"/>
      <c r="AD138" s="290"/>
    </row>
    <row r="139" spans="2:30" x14ac:dyDescent="0.2">
      <c r="B139" s="287"/>
      <c r="C139" s="288"/>
      <c r="D139" s="288"/>
      <c r="E139" s="289"/>
      <c r="F139" s="289"/>
      <c r="G139" s="289"/>
      <c r="H139" s="289"/>
      <c r="I139" s="289"/>
      <c r="J139" s="288"/>
      <c r="K139" s="288"/>
      <c r="L139" s="288"/>
      <c r="M139" s="288"/>
      <c r="N139" s="288"/>
      <c r="O139" s="288"/>
      <c r="P139" s="288"/>
      <c r="Q139" s="288"/>
      <c r="R139" s="288"/>
      <c r="S139" s="288"/>
      <c r="T139" s="288"/>
      <c r="U139" s="288"/>
      <c r="V139" s="288"/>
      <c r="W139" s="288"/>
      <c r="X139" s="288"/>
      <c r="Y139" s="288"/>
      <c r="Z139" s="288"/>
      <c r="AA139" s="288"/>
      <c r="AB139" s="288"/>
      <c r="AC139" s="288"/>
      <c r="AD139" s="290"/>
    </row>
    <row r="140" spans="2:30" x14ac:dyDescent="0.2">
      <c r="B140" s="287"/>
      <c r="C140" s="288"/>
      <c r="D140" s="288"/>
      <c r="E140" s="289"/>
      <c r="F140" s="289"/>
      <c r="G140" s="289"/>
      <c r="H140" s="289"/>
      <c r="I140" s="289"/>
      <c r="J140" s="288"/>
      <c r="K140" s="288"/>
      <c r="L140" s="288"/>
      <c r="M140" s="288"/>
      <c r="N140" s="288"/>
      <c r="O140" s="288"/>
      <c r="P140" s="288"/>
      <c r="Q140" s="288"/>
      <c r="R140" s="288"/>
      <c r="S140" s="288"/>
      <c r="T140" s="288"/>
      <c r="U140" s="288"/>
      <c r="V140" s="288"/>
      <c r="W140" s="288"/>
      <c r="X140" s="288"/>
      <c r="Y140" s="288"/>
      <c r="Z140" s="288"/>
      <c r="AA140" s="288"/>
      <c r="AB140" s="288"/>
      <c r="AC140" s="288"/>
      <c r="AD140" s="290"/>
    </row>
    <row r="141" spans="2:30" x14ac:dyDescent="0.2">
      <c r="B141" s="287"/>
      <c r="C141" s="288"/>
      <c r="D141" s="288"/>
      <c r="E141" s="289"/>
      <c r="F141" s="289"/>
      <c r="G141" s="289"/>
      <c r="H141" s="289"/>
      <c r="I141" s="289"/>
      <c r="J141" s="288"/>
      <c r="K141" s="288"/>
      <c r="L141" s="288"/>
      <c r="M141" s="288"/>
      <c r="N141" s="288"/>
      <c r="O141" s="288"/>
      <c r="P141" s="288"/>
      <c r="Q141" s="288"/>
      <c r="R141" s="288"/>
      <c r="S141" s="288"/>
      <c r="T141" s="288"/>
      <c r="U141" s="288"/>
      <c r="V141" s="288"/>
      <c r="W141" s="288"/>
      <c r="X141" s="288"/>
      <c r="Y141" s="288"/>
      <c r="Z141" s="288"/>
      <c r="AA141" s="288"/>
      <c r="AB141" s="288"/>
      <c r="AC141" s="288"/>
      <c r="AD141" s="290"/>
    </row>
    <row r="142" spans="2:30" x14ac:dyDescent="0.2">
      <c r="B142" s="287" t="s">
        <v>219</v>
      </c>
      <c r="C142" s="288"/>
      <c r="D142" s="288"/>
      <c r="E142" s="288"/>
      <c r="F142" s="288" t="s">
        <v>220</v>
      </c>
      <c r="G142" s="288"/>
      <c r="H142" s="289"/>
      <c r="I142" s="289"/>
      <c r="J142" s="288" t="s">
        <v>221</v>
      </c>
      <c r="K142" s="288"/>
      <c r="L142" s="288"/>
      <c r="M142" s="288"/>
      <c r="N142" s="288" t="s">
        <v>222</v>
      </c>
      <c r="O142" s="288"/>
      <c r="P142" s="288"/>
      <c r="Q142" s="288"/>
      <c r="R142" s="288"/>
      <c r="S142" s="288" t="s">
        <v>223</v>
      </c>
      <c r="T142" s="288"/>
      <c r="U142" s="288"/>
      <c r="V142" s="288"/>
      <c r="W142" s="288" t="s">
        <v>224</v>
      </c>
      <c r="X142" s="288"/>
      <c r="Y142" s="288"/>
      <c r="Z142" s="288"/>
      <c r="AA142" s="288" t="s">
        <v>225</v>
      </c>
      <c r="AB142" s="288"/>
      <c r="AC142" s="288"/>
      <c r="AD142" s="290"/>
    </row>
    <row r="143" spans="2:30" x14ac:dyDescent="0.2">
      <c r="B143" s="287" t="s">
        <v>230</v>
      </c>
      <c r="C143" s="288"/>
      <c r="D143" s="288"/>
      <c r="E143" s="288"/>
      <c r="F143" s="288" t="s">
        <v>231</v>
      </c>
      <c r="G143" s="288"/>
      <c r="H143" s="289"/>
      <c r="I143" s="289"/>
      <c r="J143" s="288" t="s">
        <v>233</v>
      </c>
      <c r="K143" s="288"/>
      <c r="L143" s="288"/>
      <c r="M143" s="288"/>
      <c r="N143" s="288" t="s">
        <v>231</v>
      </c>
      <c r="O143" s="288"/>
      <c r="P143" s="288"/>
      <c r="Q143" s="288"/>
      <c r="R143" s="288"/>
      <c r="S143" s="288" t="s">
        <v>234</v>
      </c>
      <c r="T143" s="288"/>
      <c r="U143" s="288"/>
      <c r="V143" s="288"/>
      <c r="W143" s="288" t="s">
        <v>234</v>
      </c>
      <c r="X143" s="288"/>
      <c r="Y143" s="288"/>
      <c r="Z143" s="288"/>
      <c r="AA143" s="288" t="s">
        <v>235</v>
      </c>
      <c r="AB143" s="288"/>
      <c r="AC143" s="288"/>
      <c r="AD143" s="290"/>
    </row>
    <row r="144" spans="2:30" x14ac:dyDescent="0.2">
      <c r="B144" s="287" t="s">
        <v>226</v>
      </c>
      <c r="C144" s="288"/>
      <c r="D144" s="288"/>
      <c r="E144" s="288"/>
      <c r="F144" s="288" t="s">
        <v>227</v>
      </c>
      <c r="G144" s="288"/>
      <c r="H144" s="289"/>
      <c r="I144" s="289"/>
      <c r="J144" s="288"/>
      <c r="K144" s="288"/>
      <c r="L144" s="288"/>
      <c r="M144" s="288"/>
      <c r="N144" s="288"/>
      <c r="O144" s="288"/>
      <c r="P144" s="288"/>
      <c r="Q144" s="288"/>
      <c r="R144" s="288"/>
      <c r="S144" s="288" t="s">
        <v>228</v>
      </c>
      <c r="T144" s="288"/>
      <c r="U144" s="288"/>
      <c r="V144" s="288"/>
      <c r="W144" s="288" t="s">
        <v>228</v>
      </c>
      <c r="X144" s="288"/>
      <c r="Y144" s="288"/>
      <c r="Z144" s="288"/>
      <c r="AA144" s="288" t="s">
        <v>229</v>
      </c>
      <c r="AB144" s="288"/>
      <c r="AC144" s="288"/>
      <c r="AD144" s="290"/>
    </row>
    <row r="145" spans="2:30" x14ac:dyDescent="0.2">
      <c r="B145" s="291" t="s">
        <v>231</v>
      </c>
      <c r="C145" s="292"/>
      <c r="D145" s="292"/>
      <c r="E145" s="292"/>
      <c r="F145" s="292" t="s">
        <v>232</v>
      </c>
      <c r="G145" s="292"/>
      <c r="H145" s="293"/>
      <c r="I145" s="293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 t="s">
        <v>236</v>
      </c>
      <c r="AB145" s="292"/>
      <c r="AC145" s="292"/>
      <c r="AD145" s="294"/>
    </row>
  </sheetData>
  <mergeCells count="9">
    <mergeCell ref="B135:Q135"/>
    <mergeCell ref="R135:AD135"/>
    <mergeCell ref="B113:AB113"/>
    <mergeCell ref="B6:AB6"/>
    <mergeCell ref="B8:AB8"/>
    <mergeCell ref="B29:AB29"/>
    <mergeCell ref="B50:AB50"/>
    <mergeCell ref="B71:AB71"/>
    <mergeCell ref="B92:AB92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P64"/>
  <sheetViews>
    <sheetView zoomScale="85" zoomScaleNormal="85" workbookViewId="0">
      <selection sqref="A1:H5"/>
    </sheetView>
  </sheetViews>
  <sheetFormatPr defaultRowHeight="15" x14ac:dyDescent="0.2"/>
  <cols>
    <col min="1" max="1" width="1.28515625" style="92" customWidth="1"/>
    <col min="2" max="2" width="5.28515625" style="92" customWidth="1"/>
    <col min="3" max="3" width="7.42578125" style="92" customWidth="1"/>
    <col min="4" max="13" width="5.5703125" style="92" customWidth="1"/>
    <col min="14" max="14" width="6.28515625" style="92" customWidth="1"/>
    <col min="15" max="16" width="6.140625" style="92" customWidth="1"/>
    <col min="17" max="17" width="5.85546875" style="92" customWidth="1"/>
    <col min="18" max="18" width="6.140625" style="92" customWidth="1"/>
    <col min="19" max="20" width="6.7109375" style="92" customWidth="1"/>
    <col min="21" max="22" width="6.28515625" style="92" customWidth="1"/>
    <col min="23" max="23" width="1.5703125" style="92" customWidth="1"/>
    <col min="24" max="24" width="5.140625" style="92" bestFit="1" customWidth="1"/>
    <col min="25" max="44" width="5.5703125" style="92" customWidth="1"/>
    <col min="45" max="45" width="5.85546875" style="2" customWidth="1"/>
    <col min="46" max="16384" width="9.140625" style="2"/>
  </cols>
  <sheetData>
    <row r="1" spans="1:47" s="9" customFormat="1" ht="15" customHeight="1" x14ac:dyDescent="0.25">
      <c r="A1" s="88"/>
      <c r="B1" s="226"/>
      <c r="C1" s="90"/>
      <c r="D1" s="90"/>
      <c r="E1" s="91"/>
      <c r="F1" s="91"/>
      <c r="G1" s="91"/>
      <c r="H1" s="91"/>
      <c r="I1" s="91"/>
      <c r="J1" s="91"/>
      <c r="K1" s="91"/>
      <c r="L1" s="91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</row>
    <row r="2" spans="1:47" s="9" customFormat="1" ht="15" customHeight="1" x14ac:dyDescent="0.25">
      <c r="A2" s="88"/>
      <c r="B2" s="89"/>
      <c r="C2" s="90"/>
      <c r="D2" s="90"/>
      <c r="E2" s="91"/>
      <c r="F2" s="91"/>
      <c r="G2" s="91"/>
      <c r="H2" s="91"/>
      <c r="I2" s="91"/>
      <c r="J2" s="91"/>
      <c r="K2" s="91"/>
      <c r="L2" s="91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</row>
    <row r="3" spans="1:47" s="9" customFormat="1" ht="15.75" customHeight="1" x14ac:dyDescent="0.25">
      <c r="A3" s="88"/>
      <c r="B3" s="89"/>
      <c r="C3" s="90"/>
      <c r="D3" s="90"/>
      <c r="E3" s="91"/>
      <c r="F3" s="91"/>
      <c r="G3" s="91"/>
      <c r="H3" s="91"/>
      <c r="I3" s="91"/>
      <c r="J3" s="91"/>
      <c r="K3" s="91"/>
      <c r="L3" s="91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</row>
    <row r="4" spans="1:47" s="9" customFormat="1" ht="15.75" customHeight="1" x14ac:dyDescent="0.25">
      <c r="A4" s="88"/>
      <c r="B4" s="226"/>
      <c r="C4" s="90"/>
      <c r="D4" s="90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</row>
    <row r="5" spans="1:47" s="9" customFormat="1" ht="14.25" customHeight="1" thickBot="1" x14ac:dyDescent="0.3">
      <c r="A5" s="88"/>
      <c r="B5" s="89"/>
      <c r="C5" s="90"/>
      <c r="D5" s="90"/>
      <c r="E5" s="91"/>
      <c r="F5" s="91"/>
      <c r="G5" s="91"/>
      <c r="H5" s="91"/>
      <c r="I5" s="91"/>
      <c r="J5" s="91"/>
      <c r="K5" s="91"/>
      <c r="L5" s="91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</row>
    <row r="6" spans="1:47" ht="14.25" customHeight="1" thickBot="1" x14ac:dyDescent="0.35">
      <c r="B6" s="575" t="s">
        <v>247</v>
      </c>
      <c r="C6" s="576"/>
      <c r="D6" s="576"/>
      <c r="E6" s="576"/>
      <c r="F6" s="576"/>
      <c r="G6" s="576"/>
      <c r="H6" s="576"/>
      <c r="I6" s="576"/>
      <c r="J6" s="576"/>
      <c r="K6" s="576"/>
      <c r="L6" s="576"/>
      <c r="M6" s="576"/>
      <c r="N6" s="576"/>
      <c r="O6" s="576"/>
      <c r="P6" s="576"/>
      <c r="Q6" s="576"/>
      <c r="R6" s="576"/>
      <c r="S6" s="576"/>
      <c r="T6" s="576"/>
      <c r="U6" s="576"/>
      <c r="V6" s="576"/>
      <c r="W6" s="576"/>
      <c r="X6" s="576"/>
      <c r="Y6" s="576"/>
      <c r="Z6" s="576"/>
      <c r="AA6" s="576"/>
      <c r="AB6" s="576"/>
      <c r="AC6" s="576"/>
      <c r="AD6" s="576"/>
      <c r="AE6" s="576"/>
      <c r="AF6" s="576"/>
      <c r="AG6" s="576"/>
      <c r="AH6" s="576"/>
      <c r="AI6" s="576"/>
      <c r="AJ6" s="576"/>
      <c r="AK6" s="576"/>
      <c r="AL6" s="576"/>
      <c r="AM6" s="576"/>
      <c r="AN6" s="576"/>
      <c r="AO6" s="576"/>
      <c r="AP6" s="576"/>
      <c r="AQ6" s="576"/>
      <c r="AR6" s="577"/>
    </row>
    <row r="7" spans="1:47" ht="4.5" customHeight="1" thickBot="1" x14ac:dyDescent="0.3">
      <c r="A7" s="93"/>
      <c r="B7" s="93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</row>
    <row r="8" spans="1:47" ht="16.5" thickBot="1" x14ac:dyDescent="0.3">
      <c r="A8" s="95"/>
      <c r="B8" s="569" t="s">
        <v>203</v>
      </c>
      <c r="C8" s="570"/>
      <c r="D8" s="570"/>
      <c r="E8" s="570"/>
      <c r="F8" s="570"/>
      <c r="G8" s="570"/>
      <c r="H8" s="570"/>
      <c r="I8" s="570"/>
      <c r="J8" s="570"/>
      <c r="K8" s="570"/>
      <c r="L8" s="570"/>
      <c r="M8" s="570"/>
      <c r="N8" s="570"/>
      <c r="O8" s="570"/>
      <c r="P8" s="570"/>
      <c r="Q8" s="570"/>
      <c r="R8" s="570"/>
      <c r="S8" s="570"/>
      <c r="T8" s="570"/>
      <c r="U8" s="570"/>
      <c r="V8" s="571"/>
      <c r="W8" s="96"/>
      <c r="X8" s="569" t="s">
        <v>123</v>
      </c>
      <c r="Y8" s="570"/>
      <c r="Z8" s="570"/>
      <c r="AA8" s="570"/>
      <c r="AB8" s="570"/>
      <c r="AC8" s="570"/>
      <c r="AD8" s="570"/>
      <c r="AE8" s="570"/>
      <c r="AF8" s="570"/>
      <c r="AG8" s="570"/>
      <c r="AH8" s="570"/>
      <c r="AI8" s="570"/>
      <c r="AJ8" s="570"/>
      <c r="AK8" s="570"/>
      <c r="AL8" s="570"/>
      <c r="AM8" s="570"/>
      <c r="AN8" s="570"/>
      <c r="AO8" s="570"/>
      <c r="AP8" s="570"/>
      <c r="AQ8" s="570"/>
      <c r="AR8" s="571"/>
      <c r="AS8" s="5"/>
      <c r="AT8" s="5"/>
      <c r="AU8" s="5"/>
    </row>
    <row r="9" spans="1:47" ht="16.5" thickBot="1" x14ac:dyDescent="0.25">
      <c r="A9" s="97"/>
      <c r="B9" s="98"/>
      <c r="C9" s="99">
        <v>0.4</v>
      </c>
      <c r="D9" s="100">
        <v>0.45</v>
      </c>
      <c r="E9" s="99">
        <v>0.5</v>
      </c>
      <c r="F9" s="100">
        <v>0.55000000000000004</v>
      </c>
      <c r="G9" s="99">
        <v>0.6</v>
      </c>
      <c r="H9" s="100">
        <v>0.65</v>
      </c>
      <c r="I9" s="99">
        <v>0.7</v>
      </c>
      <c r="J9" s="100">
        <v>0.75</v>
      </c>
      <c r="K9" s="99">
        <v>0.8</v>
      </c>
      <c r="L9" s="100">
        <v>0.85</v>
      </c>
      <c r="M9" s="99">
        <v>0.9</v>
      </c>
      <c r="N9" s="100">
        <v>0.95</v>
      </c>
      <c r="O9" s="99">
        <v>1</v>
      </c>
      <c r="P9" s="100">
        <v>1.05</v>
      </c>
      <c r="Q9" s="99">
        <v>1.1000000000000001</v>
      </c>
      <c r="R9" s="100">
        <v>1.1499999999999999</v>
      </c>
      <c r="S9" s="99">
        <v>1.2</v>
      </c>
      <c r="T9" s="99">
        <v>1.3</v>
      </c>
      <c r="U9" s="99">
        <v>1.4</v>
      </c>
      <c r="V9" s="101">
        <v>1.5</v>
      </c>
      <c r="W9" s="102"/>
      <c r="X9" s="98"/>
      <c r="Y9" s="99">
        <v>0.4</v>
      </c>
      <c r="Z9" s="100">
        <v>0.45</v>
      </c>
      <c r="AA9" s="99">
        <v>0.5</v>
      </c>
      <c r="AB9" s="100">
        <v>0.55000000000000004</v>
      </c>
      <c r="AC9" s="99">
        <v>0.6</v>
      </c>
      <c r="AD9" s="100">
        <v>0.65</v>
      </c>
      <c r="AE9" s="99">
        <v>0.7</v>
      </c>
      <c r="AF9" s="100">
        <v>0.75</v>
      </c>
      <c r="AG9" s="99">
        <v>0.8</v>
      </c>
      <c r="AH9" s="100">
        <v>0.85</v>
      </c>
      <c r="AI9" s="99">
        <v>0.9</v>
      </c>
      <c r="AJ9" s="100">
        <v>0.95</v>
      </c>
      <c r="AK9" s="99">
        <v>1</v>
      </c>
      <c r="AL9" s="100">
        <v>1.05</v>
      </c>
      <c r="AM9" s="99">
        <v>1.1000000000000001</v>
      </c>
      <c r="AN9" s="100">
        <v>1.1499999999999999</v>
      </c>
      <c r="AO9" s="99">
        <v>1.2</v>
      </c>
      <c r="AP9" s="99">
        <v>1.3</v>
      </c>
      <c r="AQ9" s="99">
        <v>1.4</v>
      </c>
      <c r="AR9" s="101">
        <v>1.5</v>
      </c>
      <c r="AS9" s="5"/>
      <c r="AT9" s="5"/>
      <c r="AU9" s="5"/>
    </row>
    <row r="10" spans="1:47" ht="15.95" customHeight="1" thickBot="1" x14ac:dyDescent="0.25">
      <c r="A10" s="103"/>
      <c r="B10" s="104">
        <v>0.5</v>
      </c>
      <c r="C10" s="65">
        <v>14.453999999999999</v>
      </c>
      <c r="D10" s="65">
        <f>SUM(C10,0.8)</f>
        <v>15.254</v>
      </c>
      <c r="E10" s="65">
        <v>16.137</v>
      </c>
      <c r="F10" s="65">
        <f>SUM(E10,0.8)</f>
        <v>16.937000000000001</v>
      </c>
      <c r="G10" s="65">
        <v>17.811</v>
      </c>
      <c r="H10" s="65">
        <f>SUM(G10,0.8)</f>
        <v>18.611000000000001</v>
      </c>
      <c r="I10" s="65">
        <v>19.476000000000003</v>
      </c>
      <c r="J10" s="65">
        <f>SUM(I10,0.8)</f>
        <v>20.276000000000003</v>
      </c>
      <c r="K10" s="65">
        <v>21.150000000000002</v>
      </c>
      <c r="L10" s="65">
        <f>SUM(K10,0.8)</f>
        <v>21.950000000000003</v>
      </c>
      <c r="M10" s="65">
        <v>22.833000000000002</v>
      </c>
      <c r="N10" s="65">
        <f>SUM(M10,0.8)</f>
        <v>23.633000000000003</v>
      </c>
      <c r="O10" s="65">
        <v>24.498000000000001</v>
      </c>
      <c r="P10" s="65">
        <f>SUM(O10,0.8)</f>
        <v>25.298000000000002</v>
      </c>
      <c r="Q10" s="65">
        <v>26.181000000000001</v>
      </c>
      <c r="R10" s="65">
        <f>SUM(Q10,0.8)</f>
        <v>26.981000000000002</v>
      </c>
      <c r="S10" s="65">
        <v>27.846</v>
      </c>
      <c r="T10" s="65">
        <v>29.529000000000003</v>
      </c>
      <c r="U10" s="65">
        <v>31.203000000000003</v>
      </c>
      <c r="V10" s="65">
        <v>32.877000000000002</v>
      </c>
      <c r="W10" s="103"/>
      <c r="X10" s="104">
        <v>0.5</v>
      </c>
      <c r="Y10" s="65">
        <v>16.059999999999999</v>
      </c>
      <c r="Z10" s="65">
        <f>SUM(Y10,1.4)</f>
        <v>17.459999999999997</v>
      </c>
      <c r="AA10" s="65">
        <v>17.93</v>
      </c>
      <c r="AB10" s="65">
        <f>SUM(AA10,1.4)</f>
        <v>19.329999999999998</v>
      </c>
      <c r="AC10" s="65">
        <v>19.79</v>
      </c>
      <c r="AD10" s="65">
        <f>SUM(AC10,1.4)</f>
        <v>21.189999999999998</v>
      </c>
      <c r="AE10" s="65">
        <v>21.64</v>
      </c>
      <c r="AF10" s="65">
        <f>SUM(AE10,1.4)</f>
        <v>23.04</v>
      </c>
      <c r="AG10" s="65">
        <v>23.5</v>
      </c>
      <c r="AH10" s="65">
        <f>SUM(AG10,1.4)</f>
        <v>24.9</v>
      </c>
      <c r="AI10" s="65">
        <v>25.37</v>
      </c>
      <c r="AJ10" s="65">
        <f>SUM(AI10,1.4)</f>
        <v>26.77</v>
      </c>
      <c r="AK10" s="65">
        <v>27.22</v>
      </c>
      <c r="AL10" s="65">
        <f>SUM(AK10,1.4)</f>
        <v>28.619999999999997</v>
      </c>
      <c r="AM10" s="65">
        <v>29.09</v>
      </c>
      <c r="AN10" s="65">
        <v>31.854999999999997</v>
      </c>
      <c r="AO10" s="65">
        <v>30.94</v>
      </c>
      <c r="AP10" s="65">
        <v>32.81</v>
      </c>
      <c r="AQ10" s="65">
        <v>34.67</v>
      </c>
      <c r="AR10" s="65">
        <v>36.53</v>
      </c>
      <c r="AT10" s="5"/>
      <c r="AU10" s="5"/>
    </row>
    <row r="11" spans="1:47" s="3" customFormat="1" ht="15.95" customHeight="1" thickBot="1" x14ac:dyDescent="0.3">
      <c r="A11" s="103"/>
      <c r="B11" s="104">
        <v>0.6</v>
      </c>
      <c r="C11" s="65">
        <v>15.345000000000001</v>
      </c>
      <c r="D11" s="65">
        <f t="shared" ref="D11:D23" si="0">SUM(C11,0.8)</f>
        <v>16.145</v>
      </c>
      <c r="E11" s="65">
        <v>17.009999999999998</v>
      </c>
      <c r="F11" s="65">
        <f t="shared" ref="F11:F23" si="1">SUM(E11,0.8)</f>
        <v>17.809999999999999</v>
      </c>
      <c r="G11" s="65">
        <v>18.684000000000001</v>
      </c>
      <c r="H11" s="65">
        <f t="shared" ref="H11:H23" si="2">SUM(G11,0.8)</f>
        <v>19.484000000000002</v>
      </c>
      <c r="I11" s="65">
        <v>20.376000000000001</v>
      </c>
      <c r="J11" s="65">
        <f t="shared" ref="J11:J23" si="3">SUM(I11,0.8)</f>
        <v>21.176000000000002</v>
      </c>
      <c r="K11" s="65">
        <v>22.032</v>
      </c>
      <c r="L11" s="65">
        <f t="shared" ref="L11:L23" si="4">SUM(K11,0.8)</f>
        <v>22.832000000000001</v>
      </c>
      <c r="M11" s="65">
        <v>23.715000000000003</v>
      </c>
      <c r="N11" s="65">
        <f t="shared" ref="N11:N22" si="5">SUM(M11,0.8)</f>
        <v>24.515000000000004</v>
      </c>
      <c r="O11" s="65">
        <v>25.389000000000003</v>
      </c>
      <c r="P11" s="65">
        <f t="shared" ref="P11:P23" si="6">SUM(O11,0.8)</f>
        <v>26.189000000000004</v>
      </c>
      <c r="Q11" s="65">
        <v>27.071999999999999</v>
      </c>
      <c r="R11" s="65">
        <f t="shared" ref="R11:R23" si="7">SUM(Q11,0.8)</f>
        <v>27.872</v>
      </c>
      <c r="S11" s="65">
        <v>28.737000000000002</v>
      </c>
      <c r="T11" s="65">
        <v>30.411000000000001</v>
      </c>
      <c r="U11" s="65">
        <v>32.094000000000001</v>
      </c>
      <c r="V11" s="65">
        <v>33.759</v>
      </c>
      <c r="W11" s="103"/>
      <c r="X11" s="104">
        <v>0.6</v>
      </c>
      <c r="Y11" s="65">
        <v>17.05</v>
      </c>
      <c r="Z11" s="65">
        <f t="shared" ref="Z11:Z23" si="8">SUM(Y11,1.4)</f>
        <v>18.45</v>
      </c>
      <c r="AA11" s="65">
        <v>18.899999999999999</v>
      </c>
      <c r="AB11" s="65">
        <f t="shared" ref="AB11:AB23" si="9">SUM(AA11,1.4)</f>
        <v>20.299999999999997</v>
      </c>
      <c r="AC11" s="65">
        <v>20.76</v>
      </c>
      <c r="AD11" s="65">
        <f t="shared" ref="AD11:AD23" si="10">SUM(AC11,1.4)</f>
        <v>22.16</v>
      </c>
      <c r="AE11" s="65">
        <v>22.64</v>
      </c>
      <c r="AF11" s="65">
        <f t="shared" ref="AF11:AF23" si="11">SUM(AE11,1.4)</f>
        <v>24.04</v>
      </c>
      <c r="AG11" s="65">
        <v>24.48</v>
      </c>
      <c r="AH11" s="65">
        <f t="shared" ref="AH11:AH23" si="12">SUM(AG11,1.4)</f>
        <v>25.88</v>
      </c>
      <c r="AI11" s="65">
        <v>26.35</v>
      </c>
      <c r="AJ11" s="65">
        <f t="shared" ref="AJ11:AJ23" si="13">SUM(AI11,1.4)</f>
        <v>27.75</v>
      </c>
      <c r="AK11" s="65">
        <v>28.21</v>
      </c>
      <c r="AL11" s="65">
        <f t="shared" ref="AL11:AL23" si="14">SUM(AK11,1.4)</f>
        <v>29.61</v>
      </c>
      <c r="AM11" s="65">
        <v>30.08</v>
      </c>
      <c r="AN11" s="65">
        <v>34.265000000000001</v>
      </c>
      <c r="AO11" s="65">
        <v>31.93</v>
      </c>
      <c r="AP11" s="65">
        <v>33.79</v>
      </c>
      <c r="AQ11" s="65">
        <v>35.659999999999997</v>
      </c>
      <c r="AR11" s="65">
        <v>37.51</v>
      </c>
      <c r="AS11" s="4"/>
      <c r="AT11" s="2"/>
      <c r="AU11" s="2"/>
    </row>
    <row r="12" spans="1:47" s="3" customFormat="1" ht="15.95" customHeight="1" thickBot="1" x14ac:dyDescent="0.3">
      <c r="A12" s="103"/>
      <c r="B12" s="104">
        <v>0.7</v>
      </c>
      <c r="C12" s="65">
        <v>16.227</v>
      </c>
      <c r="D12" s="65">
        <f t="shared" si="0"/>
        <v>17.027000000000001</v>
      </c>
      <c r="E12" s="65">
        <v>17.891999999999999</v>
      </c>
      <c r="F12" s="65">
        <f t="shared" si="1"/>
        <v>18.692</v>
      </c>
      <c r="G12" s="65">
        <v>19.574999999999999</v>
      </c>
      <c r="H12" s="65">
        <f t="shared" si="2"/>
        <v>20.375</v>
      </c>
      <c r="I12" s="65">
        <v>21.258000000000003</v>
      </c>
      <c r="J12" s="65">
        <f t="shared" si="3"/>
        <v>22.058000000000003</v>
      </c>
      <c r="K12" s="65">
        <v>22.932000000000002</v>
      </c>
      <c r="L12" s="65">
        <f t="shared" si="4"/>
        <v>23.732000000000003</v>
      </c>
      <c r="M12" s="65">
        <v>24.596999999999998</v>
      </c>
      <c r="N12" s="65">
        <f t="shared" si="5"/>
        <v>25.396999999999998</v>
      </c>
      <c r="O12" s="65">
        <v>26.28</v>
      </c>
      <c r="P12" s="65">
        <f t="shared" si="6"/>
        <v>27.080000000000002</v>
      </c>
      <c r="Q12" s="65">
        <v>27.945</v>
      </c>
      <c r="R12" s="65">
        <f t="shared" si="7"/>
        <v>28.745000000000001</v>
      </c>
      <c r="S12" s="65">
        <v>29.637</v>
      </c>
      <c r="T12" s="65">
        <v>31.293000000000003</v>
      </c>
      <c r="U12" s="65">
        <v>32.975999999999999</v>
      </c>
      <c r="V12" s="65">
        <v>34.65</v>
      </c>
      <c r="W12" s="103"/>
      <c r="X12" s="104">
        <v>0.7</v>
      </c>
      <c r="Y12" s="65">
        <v>18.03</v>
      </c>
      <c r="Z12" s="65">
        <f t="shared" si="8"/>
        <v>19.43</v>
      </c>
      <c r="AA12" s="65">
        <v>19.88</v>
      </c>
      <c r="AB12" s="65">
        <f t="shared" si="9"/>
        <v>21.279999999999998</v>
      </c>
      <c r="AC12" s="65">
        <v>21.75</v>
      </c>
      <c r="AD12" s="65">
        <f t="shared" si="10"/>
        <v>23.15</v>
      </c>
      <c r="AE12" s="65">
        <v>23.62</v>
      </c>
      <c r="AF12" s="65">
        <f t="shared" si="11"/>
        <v>25.02</v>
      </c>
      <c r="AG12" s="65">
        <v>25.48</v>
      </c>
      <c r="AH12" s="65">
        <f t="shared" si="12"/>
        <v>26.88</v>
      </c>
      <c r="AI12" s="65">
        <v>27.33</v>
      </c>
      <c r="AJ12" s="65">
        <f t="shared" si="13"/>
        <v>28.729999999999997</v>
      </c>
      <c r="AK12" s="65">
        <v>29.2</v>
      </c>
      <c r="AL12" s="65">
        <f t="shared" si="14"/>
        <v>30.599999999999998</v>
      </c>
      <c r="AM12" s="65">
        <v>31.05</v>
      </c>
      <c r="AN12" s="65">
        <v>36.674999999999997</v>
      </c>
      <c r="AO12" s="65">
        <v>32.93</v>
      </c>
      <c r="AP12" s="65">
        <v>34.770000000000003</v>
      </c>
      <c r="AQ12" s="65">
        <v>36.64</v>
      </c>
      <c r="AR12" s="65">
        <v>38.5</v>
      </c>
      <c r="AS12" s="4"/>
      <c r="AT12" s="2"/>
      <c r="AU12" s="2"/>
    </row>
    <row r="13" spans="1:47" s="3" customFormat="1" ht="15.95" customHeight="1" thickBot="1" x14ac:dyDescent="0.3">
      <c r="A13" s="103"/>
      <c r="B13" s="104">
        <v>0.8</v>
      </c>
      <c r="C13" s="65">
        <v>17.117999999999999</v>
      </c>
      <c r="D13" s="65">
        <f t="shared" si="0"/>
        <v>17.917999999999999</v>
      </c>
      <c r="E13" s="65">
        <v>18.791999999999998</v>
      </c>
      <c r="F13" s="65">
        <f t="shared" si="1"/>
        <v>19.591999999999999</v>
      </c>
      <c r="G13" s="65">
        <v>20.465999999999998</v>
      </c>
      <c r="H13" s="65">
        <f t="shared" si="2"/>
        <v>21.265999999999998</v>
      </c>
      <c r="I13" s="65">
        <v>22.14</v>
      </c>
      <c r="J13" s="65">
        <f t="shared" si="3"/>
        <v>22.94</v>
      </c>
      <c r="K13" s="65">
        <v>23.814</v>
      </c>
      <c r="L13" s="65">
        <f t="shared" si="4"/>
        <v>24.614000000000001</v>
      </c>
      <c r="M13" s="65">
        <v>25.488</v>
      </c>
      <c r="N13" s="65">
        <f t="shared" si="5"/>
        <v>26.288</v>
      </c>
      <c r="O13" s="65">
        <v>27.171000000000003</v>
      </c>
      <c r="P13" s="65">
        <f t="shared" si="6"/>
        <v>27.971000000000004</v>
      </c>
      <c r="Q13" s="65">
        <v>28.827000000000002</v>
      </c>
      <c r="R13" s="65">
        <f t="shared" si="7"/>
        <v>29.627000000000002</v>
      </c>
      <c r="S13" s="65">
        <v>30.509999999999998</v>
      </c>
      <c r="T13" s="65">
        <v>32.193000000000005</v>
      </c>
      <c r="U13" s="65">
        <v>33.867000000000004</v>
      </c>
      <c r="V13" s="65">
        <v>35.531999999999996</v>
      </c>
      <c r="W13" s="103"/>
      <c r="X13" s="104">
        <v>0.8</v>
      </c>
      <c r="Y13" s="65">
        <v>19.02</v>
      </c>
      <c r="Z13" s="65">
        <f t="shared" si="8"/>
        <v>20.419999999999998</v>
      </c>
      <c r="AA13" s="65">
        <v>20.88</v>
      </c>
      <c r="AB13" s="65">
        <f t="shared" si="9"/>
        <v>22.279999999999998</v>
      </c>
      <c r="AC13" s="65">
        <v>22.74</v>
      </c>
      <c r="AD13" s="65">
        <f t="shared" si="10"/>
        <v>24.139999999999997</v>
      </c>
      <c r="AE13" s="65">
        <v>24.6</v>
      </c>
      <c r="AF13" s="65">
        <f t="shared" si="11"/>
        <v>26</v>
      </c>
      <c r="AG13" s="65">
        <v>26.46</v>
      </c>
      <c r="AH13" s="65">
        <f t="shared" si="12"/>
        <v>27.86</v>
      </c>
      <c r="AI13" s="65">
        <v>28.32</v>
      </c>
      <c r="AJ13" s="65">
        <f t="shared" si="13"/>
        <v>29.72</v>
      </c>
      <c r="AK13" s="65">
        <v>30.19</v>
      </c>
      <c r="AL13" s="65">
        <f t="shared" si="14"/>
        <v>31.59</v>
      </c>
      <c r="AM13" s="65">
        <v>32.03</v>
      </c>
      <c r="AN13" s="65">
        <v>39.085000000000001</v>
      </c>
      <c r="AO13" s="65">
        <v>33.9</v>
      </c>
      <c r="AP13" s="65">
        <v>35.770000000000003</v>
      </c>
      <c r="AQ13" s="65">
        <v>37.630000000000003</v>
      </c>
      <c r="AR13" s="65">
        <v>39.479999999999997</v>
      </c>
      <c r="AS13" s="4"/>
      <c r="AT13" s="2"/>
      <c r="AU13" s="2"/>
    </row>
    <row r="14" spans="1:47" ht="15.95" customHeight="1" thickBot="1" x14ac:dyDescent="0.25">
      <c r="A14" s="103"/>
      <c r="B14" s="104">
        <v>0.9</v>
      </c>
      <c r="C14" s="65">
        <v>18</v>
      </c>
      <c r="D14" s="65">
        <f t="shared" si="0"/>
        <v>18.8</v>
      </c>
      <c r="E14" s="65">
        <v>19.673999999999999</v>
      </c>
      <c r="F14" s="65">
        <f t="shared" si="1"/>
        <v>20.474</v>
      </c>
      <c r="G14" s="65">
        <v>21.356999999999999</v>
      </c>
      <c r="H14" s="65">
        <f t="shared" si="2"/>
        <v>22.157</v>
      </c>
      <c r="I14" s="65">
        <v>23.021999999999998</v>
      </c>
      <c r="J14" s="65">
        <f t="shared" si="3"/>
        <v>23.821999999999999</v>
      </c>
      <c r="K14" s="65">
        <v>24.696000000000002</v>
      </c>
      <c r="L14" s="65">
        <f t="shared" si="4"/>
        <v>25.496000000000002</v>
      </c>
      <c r="M14" s="65">
        <v>26.37</v>
      </c>
      <c r="N14" s="65">
        <f t="shared" si="5"/>
        <v>27.17</v>
      </c>
      <c r="O14" s="65">
        <v>28.053000000000001</v>
      </c>
      <c r="P14" s="65">
        <f t="shared" si="6"/>
        <v>28.853000000000002</v>
      </c>
      <c r="Q14" s="65">
        <v>29.727</v>
      </c>
      <c r="R14" s="65">
        <f t="shared" si="7"/>
        <v>30.527000000000001</v>
      </c>
      <c r="S14" s="65">
        <v>31.401</v>
      </c>
      <c r="T14" s="65">
        <v>33.066000000000003</v>
      </c>
      <c r="U14" s="65">
        <v>34.74</v>
      </c>
      <c r="V14" s="65">
        <v>36.423000000000002</v>
      </c>
      <c r="W14" s="103"/>
      <c r="X14" s="104">
        <v>0.9</v>
      </c>
      <c r="Y14" s="65">
        <v>20</v>
      </c>
      <c r="Z14" s="65">
        <f t="shared" si="8"/>
        <v>21.4</v>
      </c>
      <c r="AA14" s="65">
        <v>21.86</v>
      </c>
      <c r="AB14" s="65">
        <f t="shared" si="9"/>
        <v>23.259999999999998</v>
      </c>
      <c r="AC14" s="65">
        <v>23.73</v>
      </c>
      <c r="AD14" s="65">
        <f t="shared" si="10"/>
        <v>25.13</v>
      </c>
      <c r="AE14" s="65">
        <v>25.58</v>
      </c>
      <c r="AF14" s="65">
        <f t="shared" si="11"/>
        <v>26.979999999999997</v>
      </c>
      <c r="AG14" s="65">
        <v>27.44</v>
      </c>
      <c r="AH14" s="65">
        <f t="shared" si="12"/>
        <v>28.84</v>
      </c>
      <c r="AI14" s="65">
        <v>29.3</v>
      </c>
      <c r="AJ14" s="65">
        <f t="shared" si="13"/>
        <v>30.7</v>
      </c>
      <c r="AK14" s="65">
        <v>31.17</v>
      </c>
      <c r="AL14" s="65">
        <f t="shared" si="14"/>
        <v>32.57</v>
      </c>
      <c r="AM14" s="65">
        <v>33.03</v>
      </c>
      <c r="AN14" s="65">
        <v>41.494999999999997</v>
      </c>
      <c r="AO14" s="65">
        <v>34.89</v>
      </c>
      <c r="AP14" s="65">
        <v>36.74</v>
      </c>
      <c r="AQ14" s="65">
        <v>38.6</v>
      </c>
      <c r="AR14" s="65">
        <v>40.47</v>
      </c>
    </row>
    <row r="15" spans="1:47" s="3" customFormat="1" ht="15.95" customHeight="1" thickBot="1" x14ac:dyDescent="0.3">
      <c r="A15" s="103"/>
      <c r="B15" s="104">
        <v>1</v>
      </c>
      <c r="C15" s="65">
        <v>18.890999999999998</v>
      </c>
      <c r="D15" s="65">
        <f t="shared" si="0"/>
        <v>19.690999999999999</v>
      </c>
      <c r="E15" s="65">
        <v>20.565000000000001</v>
      </c>
      <c r="F15" s="65">
        <f t="shared" si="1"/>
        <v>21.365000000000002</v>
      </c>
      <c r="G15" s="65">
        <v>22.239000000000001</v>
      </c>
      <c r="H15" s="65">
        <f t="shared" si="2"/>
        <v>23.039000000000001</v>
      </c>
      <c r="I15" s="65">
        <v>23.913</v>
      </c>
      <c r="J15" s="65">
        <f t="shared" si="3"/>
        <v>24.713000000000001</v>
      </c>
      <c r="K15" s="65">
        <v>25.587</v>
      </c>
      <c r="L15" s="65">
        <f t="shared" si="4"/>
        <v>26.387</v>
      </c>
      <c r="M15" s="65">
        <v>27.27</v>
      </c>
      <c r="N15" s="65">
        <f t="shared" si="5"/>
        <v>28.07</v>
      </c>
      <c r="O15" s="65">
        <v>28.934999999999999</v>
      </c>
      <c r="P15" s="65">
        <f t="shared" si="6"/>
        <v>29.734999999999999</v>
      </c>
      <c r="Q15" s="65">
        <v>30.608999999999998</v>
      </c>
      <c r="R15" s="65">
        <f t="shared" si="7"/>
        <v>31.408999999999999</v>
      </c>
      <c r="S15" s="65">
        <v>32.283000000000001</v>
      </c>
      <c r="T15" s="65">
        <v>33.957000000000001</v>
      </c>
      <c r="U15" s="65">
        <v>35.631000000000007</v>
      </c>
      <c r="V15" s="65">
        <v>37.305000000000007</v>
      </c>
      <c r="W15" s="103"/>
      <c r="X15" s="104">
        <v>1</v>
      </c>
      <c r="Y15" s="65">
        <v>20.99</v>
      </c>
      <c r="Z15" s="65">
        <f t="shared" si="8"/>
        <v>22.389999999999997</v>
      </c>
      <c r="AA15" s="65">
        <v>22.85</v>
      </c>
      <c r="AB15" s="65">
        <f t="shared" si="9"/>
        <v>24.25</v>
      </c>
      <c r="AC15" s="65">
        <v>24.71</v>
      </c>
      <c r="AD15" s="65">
        <f t="shared" si="10"/>
        <v>26.11</v>
      </c>
      <c r="AE15" s="65">
        <v>26.57</v>
      </c>
      <c r="AF15" s="65">
        <f t="shared" si="11"/>
        <v>27.97</v>
      </c>
      <c r="AG15" s="65">
        <v>28.43</v>
      </c>
      <c r="AH15" s="65">
        <f t="shared" si="12"/>
        <v>29.83</v>
      </c>
      <c r="AI15" s="65">
        <v>30.3</v>
      </c>
      <c r="AJ15" s="65">
        <f t="shared" si="13"/>
        <v>31.7</v>
      </c>
      <c r="AK15" s="65">
        <v>32.15</v>
      </c>
      <c r="AL15" s="65">
        <f t="shared" si="14"/>
        <v>33.549999999999997</v>
      </c>
      <c r="AM15" s="65">
        <v>34.01</v>
      </c>
      <c r="AN15" s="65">
        <v>43.905000000000001</v>
      </c>
      <c r="AO15" s="65">
        <v>35.869999999999997</v>
      </c>
      <c r="AP15" s="65">
        <v>37.729999999999997</v>
      </c>
      <c r="AQ15" s="65">
        <v>39.590000000000003</v>
      </c>
      <c r="AR15" s="65">
        <v>41.45</v>
      </c>
      <c r="AT15" s="2"/>
      <c r="AU15" s="2"/>
    </row>
    <row r="16" spans="1:47" s="3" customFormat="1" ht="15.95" customHeight="1" thickBot="1" x14ac:dyDescent="0.3">
      <c r="A16" s="103"/>
      <c r="B16" s="104">
        <v>1.1000000000000001</v>
      </c>
      <c r="C16" s="65">
        <v>20.178000000000001</v>
      </c>
      <c r="D16" s="65">
        <f t="shared" si="0"/>
        <v>20.978000000000002</v>
      </c>
      <c r="E16" s="65">
        <v>22.32</v>
      </c>
      <c r="F16" s="65">
        <f t="shared" si="1"/>
        <v>23.12</v>
      </c>
      <c r="G16" s="65">
        <v>24.047999999999998</v>
      </c>
      <c r="H16" s="65">
        <f t="shared" si="2"/>
        <v>24.847999999999999</v>
      </c>
      <c r="I16" s="65">
        <v>25.308</v>
      </c>
      <c r="J16" s="65">
        <f t="shared" si="3"/>
        <v>26.108000000000001</v>
      </c>
      <c r="K16" s="65">
        <v>27.009</v>
      </c>
      <c r="L16" s="65">
        <f t="shared" si="4"/>
        <v>27.809000000000001</v>
      </c>
      <c r="M16" s="65">
        <v>28.71</v>
      </c>
      <c r="N16" s="65">
        <f t="shared" si="5"/>
        <v>29.51</v>
      </c>
      <c r="O16" s="65">
        <v>30.411000000000001</v>
      </c>
      <c r="P16" s="65">
        <f t="shared" si="6"/>
        <v>31.211000000000002</v>
      </c>
      <c r="Q16" s="65">
        <v>31.5</v>
      </c>
      <c r="R16" s="65">
        <f t="shared" si="7"/>
        <v>32.299999999999997</v>
      </c>
      <c r="S16" s="65">
        <v>33.173999999999999</v>
      </c>
      <c r="T16" s="65">
        <v>34.847999999999999</v>
      </c>
      <c r="U16" s="65">
        <v>36.521999999999998</v>
      </c>
      <c r="V16" s="65">
        <v>38.195999999999998</v>
      </c>
      <c r="W16" s="103"/>
      <c r="X16" s="104">
        <v>1.1000000000000001</v>
      </c>
      <c r="Y16" s="65">
        <v>22.42</v>
      </c>
      <c r="Z16" s="65">
        <f t="shared" si="8"/>
        <v>23.82</v>
      </c>
      <c r="AA16" s="65">
        <v>24.8</v>
      </c>
      <c r="AB16" s="65">
        <f t="shared" si="9"/>
        <v>26.2</v>
      </c>
      <c r="AC16" s="65">
        <v>26.72</v>
      </c>
      <c r="AD16" s="65">
        <f t="shared" si="10"/>
        <v>28.119999999999997</v>
      </c>
      <c r="AE16" s="65">
        <v>28.12</v>
      </c>
      <c r="AF16" s="65">
        <f t="shared" si="11"/>
        <v>29.52</v>
      </c>
      <c r="AG16" s="65">
        <v>30.01</v>
      </c>
      <c r="AH16" s="65">
        <f t="shared" si="12"/>
        <v>31.41</v>
      </c>
      <c r="AI16" s="65">
        <v>31.9</v>
      </c>
      <c r="AJ16" s="65">
        <f t="shared" si="13"/>
        <v>33.299999999999997</v>
      </c>
      <c r="AK16" s="65">
        <v>33.79</v>
      </c>
      <c r="AL16" s="65">
        <f t="shared" si="14"/>
        <v>35.19</v>
      </c>
      <c r="AM16" s="65">
        <v>35</v>
      </c>
      <c r="AN16" s="65">
        <v>46.315000000000005</v>
      </c>
      <c r="AO16" s="65">
        <v>36.86</v>
      </c>
      <c r="AP16" s="65">
        <v>38.72</v>
      </c>
      <c r="AQ16" s="65">
        <v>40.58</v>
      </c>
      <c r="AR16" s="65">
        <v>42.44</v>
      </c>
      <c r="AT16" s="2"/>
      <c r="AU16" s="2"/>
    </row>
    <row r="17" spans="1:276" s="3" customFormat="1" ht="15.95" customHeight="1" thickBot="1" x14ac:dyDescent="0.3">
      <c r="A17" s="103"/>
      <c r="B17" s="104">
        <v>1.2</v>
      </c>
      <c r="C17" s="65">
        <v>21.483000000000001</v>
      </c>
      <c r="D17" s="65">
        <f t="shared" si="0"/>
        <v>22.283000000000001</v>
      </c>
      <c r="E17" s="65">
        <v>23.463000000000001</v>
      </c>
      <c r="F17" s="65">
        <f t="shared" si="1"/>
        <v>24.263000000000002</v>
      </c>
      <c r="G17" s="65">
        <v>25.218</v>
      </c>
      <c r="H17" s="65">
        <f t="shared" si="2"/>
        <v>26.018000000000001</v>
      </c>
      <c r="I17" s="65">
        <v>26.721</v>
      </c>
      <c r="J17" s="65">
        <f t="shared" si="3"/>
        <v>27.521000000000001</v>
      </c>
      <c r="K17" s="65">
        <v>28.449000000000002</v>
      </c>
      <c r="L17" s="65">
        <f t="shared" si="4"/>
        <v>29.249000000000002</v>
      </c>
      <c r="M17" s="65">
        <v>29.618999999999996</v>
      </c>
      <c r="N17" s="65">
        <f t="shared" si="5"/>
        <v>30.418999999999997</v>
      </c>
      <c r="O17" s="65">
        <v>31.319999999999997</v>
      </c>
      <c r="P17" s="65">
        <f t="shared" si="6"/>
        <v>32.119999999999997</v>
      </c>
      <c r="Q17" s="65">
        <v>32.381999999999998</v>
      </c>
      <c r="R17" s="65">
        <f t="shared" si="7"/>
        <v>33.181999999999995</v>
      </c>
      <c r="S17" s="65">
        <v>34.056000000000004</v>
      </c>
      <c r="T17" s="65">
        <v>35.739000000000004</v>
      </c>
      <c r="U17" s="65">
        <v>37.404000000000003</v>
      </c>
      <c r="V17" s="65">
        <v>39.087000000000003</v>
      </c>
      <c r="W17" s="103"/>
      <c r="X17" s="104">
        <v>1.2</v>
      </c>
      <c r="Y17" s="65">
        <v>23.87</v>
      </c>
      <c r="Z17" s="65">
        <f t="shared" si="8"/>
        <v>25.27</v>
      </c>
      <c r="AA17" s="65">
        <v>26.07</v>
      </c>
      <c r="AB17" s="65">
        <f t="shared" si="9"/>
        <v>27.47</v>
      </c>
      <c r="AC17" s="65">
        <v>28.02</v>
      </c>
      <c r="AD17" s="65">
        <f t="shared" si="10"/>
        <v>29.419999999999998</v>
      </c>
      <c r="AE17" s="65">
        <v>29.69</v>
      </c>
      <c r="AF17" s="65">
        <f t="shared" si="11"/>
        <v>31.09</v>
      </c>
      <c r="AG17" s="65">
        <v>31.61</v>
      </c>
      <c r="AH17" s="65">
        <f t="shared" si="12"/>
        <v>33.01</v>
      </c>
      <c r="AI17" s="65">
        <v>32.909999999999997</v>
      </c>
      <c r="AJ17" s="65">
        <f t="shared" si="13"/>
        <v>34.309999999999995</v>
      </c>
      <c r="AK17" s="65">
        <v>34.799999999999997</v>
      </c>
      <c r="AL17" s="65">
        <f t="shared" si="14"/>
        <v>36.199999999999996</v>
      </c>
      <c r="AM17" s="65">
        <v>35.979999999999997</v>
      </c>
      <c r="AN17" s="65">
        <v>48.724999999999994</v>
      </c>
      <c r="AO17" s="65">
        <v>37.840000000000003</v>
      </c>
      <c r="AP17" s="65">
        <v>39.71</v>
      </c>
      <c r="AQ17" s="65">
        <v>41.56</v>
      </c>
      <c r="AR17" s="65">
        <v>43.43</v>
      </c>
      <c r="AS17" s="5"/>
      <c r="AT17" s="2"/>
      <c r="AU17" s="2"/>
      <c r="AV17" s="5"/>
    </row>
    <row r="18" spans="1:276" s="3" customFormat="1" ht="15.95" customHeight="1" thickBot="1" x14ac:dyDescent="0.3">
      <c r="A18" s="103"/>
      <c r="B18" s="104">
        <v>1.3</v>
      </c>
      <c r="C18" s="65">
        <v>22.634999999999998</v>
      </c>
      <c r="D18" s="65">
        <f t="shared" si="0"/>
        <v>23.434999999999999</v>
      </c>
      <c r="E18" s="65">
        <v>24.399000000000001</v>
      </c>
      <c r="F18" s="65">
        <f t="shared" si="1"/>
        <v>25.199000000000002</v>
      </c>
      <c r="G18" s="65">
        <v>26.135999999999999</v>
      </c>
      <c r="H18" s="65">
        <f t="shared" si="2"/>
        <v>26.936</v>
      </c>
      <c r="I18" s="65">
        <v>27.900000000000002</v>
      </c>
      <c r="J18" s="65">
        <f t="shared" si="3"/>
        <v>28.700000000000003</v>
      </c>
      <c r="K18" s="65">
        <v>29.376000000000001</v>
      </c>
      <c r="L18" s="65">
        <f t="shared" si="4"/>
        <v>30.176000000000002</v>
      </c>
      <c r="M18" s="65">
        <v>31.113</v>
      </c>
      <c r="N18" s="65">
        <f t="shared" si="5"/>
        <v>31.913</v>
      </c>
      <c r="O18" s="65">
        <v>32.868000000000002</v>
      </c>
      <c r="P18" s="65">
        <f t="shared" si="6"/>
        <v>33.667999999999999</v>
      </c>
      <c r="Q18" s="65">
        <v>33.273000000000003</v>
      </c>
      <c r="R18" s="65">
        <f t="shared" si="7"/>
        <v>34.073</v>
      </c>
      <c r="S18" s="65">
        <v>34.947000000000003</v>
      </c>
      <c r="T18" s="65">
        <v>36.621000000000002</v>
      </c>
      <c r="U18" s="65">
        <v>38.295000000000002</v>
      </c>
      <c r="V18" s="65">
        <v>39.969000000000001</v>
      </c>
      <c r="W18" s="103"/>
      <c r="X18" s="104">
        <v>1.3</v>
      </c>
      <c r="Y18" s="65">
        <v>25.15</v>
      </c>
      <c r="Z18" s="65">
        <f t="shared" si="8"/>
        <v>26.549999999999997</v>
      </c>
      <c r="AA18" s="65">
        <v>27.11</v>
      </c>
      <c r="AB18" s="65">
        <f t="shared" si="9"/>
        <v>28.509999999999998</v>
      </c>
      <c r="AC18" s="65">
        <v>29.04</v>
      </c>
      <c r="AD18" s="65">
        <f t="shared" si="10"/>
        <v>30.439999999999998</v>
      </c>
      <c r="AE18" s="65">
        <v>31</v>
      </c>
      <c r="AF18" s="65">
        <f t="shared" si="11"/>
        <v>32.4</v>
      </c>
      <c r="AG18" s="65">
        <v>32.64</v>
      </c>
      <c r="AH18" s="65">
        <f t="shared" si="12"/>
        <v>34.04</v>
      </c>
      <c r="AI18" s="65">
        <v>34.57</v>
      </c>
      <c r="AJ18" s="65">
        <f t="shared" si="13"/>
        <v>35.97</v>
      </c>
      <c r="AK18" s="65">
        <v>36.520000000000003</v>
      </c>
      <c r="AL18" s="65">
        <f t="shared" si="14"/>
        <v>37.92</v>
      </c>
      <c r="AM18" s="65">
        <v>36.97</v>
      </c>
      <c r="AN18" s="65">
        <v>51.135000000000005</v>
      </c>
      <c r="AO18" s="65">
        <v>38.83</v>
      </c>
      <c r="AP18" s="65">
        <v>40.69</v>
      </c>
      <c r="AQ18" s="65">
        <v>42.55</v>
      </c>
      <c r="AR18" s="65">
        <v>44.41</v>
      </c>
      <c r="AS18" s="5"/>
      <c r="AT18" s="2"/>
      <c r="AU18" s="2"/>
      <c r="AV18" s="5"/>
    </row>
    <row r="19" spans="1:276" s="3" customFormat="1" ht="15.95" customHeight="1" thickBot="1" x14ac:dyDescent="0.3">
      <c r="A19" s="103"/>
      <c r="B19" s="104">
        <v>1.4</v>
      </c>
      <c r="C19" s="65">
        <v>23.562000000000001</v>
      </c>
      <c r="D19" s="65">
        <f t="shared" si="0"/>
        <v>24.362000000000002</v>
      </c>
      <c r="E19" s="65">
        <v>25.317</v>
      </c>
      <c r="F19" s="65">
        <f t="shared" si="1"/>
        <v>26.117000000000001</v>
      </c>
      <c r="G19" s="65">
        <v>27.090000000000003</v>
      </c>
      <c r="H19" s="65">
        <f t="shared" si="2"/>
        <v>27.890000000000004</v>
      </c>
      <c r="I19" s="65">
        <v>28.827000000000002</v>
      </c>
      <c r="J19" s="65">
        <f t="shared" si="3"/>
        <v>29.627000000000002</v>
      </c>
      <c r="K19" s="65">
        <v>30.312000000000001</v>
      </c>
      <c r="L19" s="65">
        <f t="shared" si="4"/>
        <v>31.112000000000002</v>
      </c>
      <c r="M19" s="65">
        <v>32.04</v>
      </c>
      <c r="N19" s="65">
        <f t="shared" si="5"/>
        <v>32.839999999999996</v>
      </c>
      <c r="O19" s="65">
        <v>33.470999999999997</v>
      </c>
      <c r="P19" s="65">
        <f t="shared" si="6"/>
        <v>34.270999999999994</v>
      </c>
      <c r="Q19" s="65">
        <v>34.155000000000001</v>
      </c>
      <c r="R19" s="65">
        <f t="shared" si="7"/>
        <v>34.954999999999998</v>
      </c>
      <c r="S19" s="65">
        <v>35.838000000000001</v>
      </c>
      <c r="T19" s="65">
        <v>37.512</v>
      </c>
      <c r="U19" s="65">
        <v>39.177</v>
      </c>
      <c r="V19" s="65">
        <v>40.850999999999999</v>
      </c>
      <c r="W19" s="103"/>
      <c r="X19" s="104">
        <v>1.4</v>
      </c>
      <c r="Y19" s="65">
        <v>26.18</v>
      </c>
      <c r="Z19" s="65">
        <f t="shared" si="8"/>
        <v>27.58</v>
      </c>
      <c r="AA19" s="65">
        <v>28.13</v>
      </c>
      <c r="AB19" s="65">
        <f t="shared" si="9"/>
        <v>29.529999999999998</v>
      </c>
      <c r="AC19" s="65">
        <v>30.1</v>
      </c>
      <c r="AD19" s="65">
        <f t="shared" si="10"/>
        <v>31.5</v>
      </c>
      <c r="AE19" s="65">
        <v>32.03</v>
      </c>
      <c r="AF19" s="65">
        <f t="shared" si="11"/>
        <v>33.43</v>
      </c>
      <c r="AG19" s="65">
        <v>33.68</v>
      </c>
      <c r="AH19" s="65">
        <f t="shared" si="12"/>
        <v>35.08</v>
      </c>
      <c r="AI19" s="65">
        <v>35.6</v>
      </c>
      <c r="AJ19" s="65">
        <f t="shared" si="13"/>
        <v>37</v>
      </c>
      <c r="AK19" s="65">
        <v>37.19</v>
      </c>
      <c r="AL19" s="65">
        <f t="shared" si="14"/>
        <v>38.589999999999996</v>
      </c>
      <c r="AM19" s="65">
        <v>37.950000000000003</v>
      </c>
      <c r="AN19" s="65">
        <v>53.544999999999995</v>
      </c>
      <c r="AO19" s="65">
        <v>39.82</v>
      </c>
      <c r="AP19" s="65">
        <v>41.68</v>
      </c>
      <c r="AQ19" s="65">
        <v>43.53</v>
      </c>
      <c r="AR19" s="65">
        <v>45.39</v>
      </c>
      <c r="AT19" s="2"/>
      <c r="AU19" s="2"/>
    </row>
    <row r="20" spans="1:276" ht="15.95" customHeight="1" thickBot="1" x14ac:dyDescent="0.25">
      <c r="A20" s="103"/>
      <c r="B20" s="107">
        <v>1.5</v>
      </c>
      <c r="C20" s="65">
        <v>24.03</v>
      </c>
      <c r="D20" s="65">
        <f t="shared" si="0"/>
        <v>24.830000000000002</v>
      </c>
      <c r="E20" s="65">
        <v>25.992000000000001</v>
      </c>
      <c r="F20" s="65">
        <f t="shared" si="1"/>
        <v>26.792000000000002</v>
      </c>
      <c r="G20" s="65">
        <v>28.016999999999999</v>
      </c>
      <c r="H20" s="65">
        <f t="shared" si="2"/>
        <v>28.817</v>
      </c>
      <c r="I20" s="65">
        <v>29.475000000000001</v>
      </c>
      <c r="J20" s="65">
        <f t="shared" si="3"/>
        <v>30.275000000000002</v>
      </c>
      <c r="K20" s="65">
        <v>31.221</v>
      </c>
      <c r="L20" s="65">
        <f t="shared" si="4"/>
        <v>32.021000000000001</v>
      </c>
      <c r="M20" s="65">
        <v>32.652000000000001</v>
      </c>
      <c r="N20" s="65">
        <f t="shared" si="5"/>
        <v>33.451999999999998</v>
      </c>
      <c r="O20" s="65">
        <v>34.038000000000004</v>
      </c>
      <c r="P20" s="65">
        <f t="shared" si="6"/>
        <v>34.838000000000001</v>
      </c>
      <c r="Q20" s="65">
        <v>35.045999999999999</v>
      </c>
      <c r="R20" s="65">
        <f t="shared" si="7"/>
        <v>35.845999999999997</v>
      </c>
      <c r="S20" s="65">
        <v>36.710999999999999</v>
      </c>
      <c r="T20" s="65">
        <v>38.384999999999998</v>
      </c>
      <c r="U20" s="65">
        <v>40.068000000000005</v>
      </c>
      <c r="V20" s="65">
        <v>41.732999999999997</v>
      </c>
      <c r="W20" s="103"/>
      <c r="X20" s="107">
        <v>1.5</v>
      </c>
      <c r="Y20" s="65">
        <v>26.7</v>
      </c>
      <c r="Z20" s="65">
        <f t="shared" si="8"/>
        <v>28.099999999999998</v>
      </c>
      <c r="AA20" s="65">
        <v>28.88</v>
      </c>
      <c r="AB20" s="65">
        <f t="shared" si="9"/>
        <v>30.279999999999998</v>
      </c>
      <c r="AC20" s="65">
        <v>31.13</v>
      </c>
      <c r="AD20" s="65">
        <f t="shared" si="10"/>
        <v>32.53</v>
      </c>
      <c r="AE20" s="65">
        <v>32.75</v>
      </c>
      <c r="AF20" s="65">
        <f t="shared" si="11"/>
        <v>34.15</v>
      </c>
      <c r="AG20" s="65">
        <v>34.69</v>
      </c>
      <c r="AH20" s="65">
        <f t="shared" si="12"/>
        <v>36.089999999999996</v>
      </c>
      <c r="AI20" s="65">
        <v>36.28</v>
      </c>
      <c r="AJ20" s="65">
        <f t="shared" si="13"/>
        <v>37.68</v>
      </c>
      <c r="AK20" s="65">
        <v>37.82</v>
      </c>
      <c r="AL20" s="65">
        <f t="shared" si="14"/>
        <v>39.22</v>
      </c>
      <c r="AM20" s="65">
        <v>38.94</v>
      </c>
      <c r="AN20" s="65">
        <v>55.954999999999998</v>
      </c>
      <c r="AO20" s="65">
        <v>40.79</v>
      </c>
      <c r="AP20" s="65">
        <v>42.65</v>
      </c>
      <c r="AQ20" s="65">
        <v>44.52</v>
      </c>
      <c r="AR20" s="65">
        <v>46.37</v>
      </c>
    </row>
    <row r="21" spans="1:276" s="23" customFormat="1" ht="15.95" customHeight="1" thickBot="1" x14ac:dyDescent="0.25">
      <c r="A21" s="108"/>
      <c r="B21" s="109">
        <v>1.6</v>
      </c>
      <c r="C21" s="65">
        <v>24.704999999999998</v>
      </c>
      <c r="D21" s="65">
        <f t="shared" si="0"/>
        <v>25.504999999999999</v>
      </c>
      <c r="E21" s="65">
        <v>26.91</v>
      </c>
      <c r="F21" s="65">
        <f t="shared" si="1"/>
        <v>27.71</v>
      </c>
      <c r="G21" s="65">
        <v>28.665000000000003</v>
      </c>
      <c r="H21" s="65">
        <f t="shared" si="2"/>
        <v>29.465000000000003</v>
      </c>
      <c r="I21" s="65">
        <v>30.402000000000001</v>
      </c>
      <c r="J21" s="65">
        <f t="shared" si="3"/>
        <v>31.202000000000002</v>
      </c>
      <c r="K21" s="65">
        <v>32.148000000000003</v>
      </c>
      <c r="L21" s="65">
        <f t="shared" si="4"/>
        <v>32.948</v>
      </c>
      <c r="M21" s="65">
        <v>33.246000000000002</v>
      </c>
      <c r="N21" s="65">
        <f t="shared" si="5"/>
        <v>34.045999999999999</v>
      </c>
      <c r="O21" s="65">
        <v>34.938000000000002</v>
      </c>
      <c r="P21" s="65">
        <f t="shared" si="6"/>
        <v>35.738</v>
      </c>
      <c r="Q21" s="65">
        <v>35.936999999999998</v>
      </c>
      <c r="R21" s="65">
        <f t="shared" si="7"/>
        <v>36.736999999999995</v>
      </c>
      <c r="S21" s="65">
        <v>37.602000000000004</v>
      </c>
      <c r="T21" s="65">
        <v>39.276000000000003</v>
      </c>
      <c r="U21" s="65">
        <v>40.950000000000003</v>
      </c>
      <c r="V21" s="65">
        <v>42.624000000000002</v>
      </c>
      <c r="W21" s="108"/>
      <c r="X21" s="295">
        <v>1.6</v>
      </c>
      <c r="Y21" s="65">
        <v>27.45</v>
      </c>
      <c r="Z21" s="65">
        <f t="shared" si="8"/>
        <v>28.849999999999998</v>
      </c>
      <c r="AA21" s="65">
        <v>29.9</v>
      </c>
      <c r="AB21" s="65">
        <f t="shared" si="9"/>
        <v>31.299999999999997</v>
      </c>
      <c r="AC21" s="65">
        <v>31.85</v>
      </c>
      <c r="AD21" s="65">
        <f t="shared" si="10"/>
        <v>33.25</v>
      </c>
      <c r="AE21" s="65">
        <v>33.78</v>
      </c>
      <c r="AF21" s="65">
        <f t="shared" si="11"/>
        <v>35.18</v>
      </c>
      <c r="AG21" s="65">
        <v>35.72</v>
      </c>
      <c r="AH21" s="65">
        <f t="shared" si="12"/>
        <v>37.119999999999997</v>
      </c>
      <c r="AI21" s="65">
        <v>36.94</v>
      </c>
      <c r="AJ21" s="65">
        <f t="shared" si="13"/>
        <v>38.339999999999996</v>
      </c>
      <c r="AK21" s="65">
        <v>38.82</v>
      </c>
      <c r="AL21" s="65">
        <f t="shared" si="14"/>
        <v>40.22</v>
      </c>
      <c r="AM21" s="65">
        <v>39.93</v>
      </c>
      <c r="AN21" s="65">
        <v>58.365000000000002</v>
      </c>
      <c r="AO21" s="65">
        <v>41.78</v>
      </c>
      <c r="AP21" s="65">
        <v>43.64</v>
      </c>
      <c r="AQ21" s="65">
        <v>45.5</v>
      </c>
      <c r="AR21" s="65">
        <v>47.36</v>
      </c>
    </row>
    <row r="22" spans="1:276" s="23" customFormat="1" ht="15.95" customHeight="1" thickBot="1" x14ac:dyDescent="0.25">
      <c r="A22" s="108"/>
      <c r="B22" s="109">
        <v>1.7</v>
      </c>
      <c r="C22" s="65">
        <v>25.605</v>
      </c>
      <c r="D22" s="65">
        <f t="shared" si="0"/>
        <v>26.405000000000001</v>
      </c>
      <c r="E22" s="65">
        <v>27.585000000000001</v>
      </c>
      <c r="F22" s="65">
        <f t="shared" si="1"/>
        <v>28.385000000000002</v>
      </c>
      <c r="G22" s="65">
        <v>29.313000000000002</v>
      </c>
      <c r="H22" s="65">
        <f t="shared" si="2"/>
        <v>30.113000000000003</v>
      </c>
      <c r="I22" s="65">
        <v>31.041000000000004</v>
      </c>
      <c r="J22" s="65">
        <f t="shared" si="3"/>
        <v>31.841000000000005</v>
      </c>
      <c r="K22" s="65">
        <v>32.742000000000004</v>
      </c>
      <c r="L22" s="65">
        <f t="shared" si="4"/>
        <v>33.542000000000002</v>
      </c>
      <c r="M22" s="65">
        <v>34.146000000000001</v>
      </c>
      <c r="N22" s="65">
        <f t="shared" si="5"/>
        <v>34.945999999999998</v>
      </c>
      <c r="O22" s="65">
        <v>35.847000000000001</v>
      </c>
      <c r="P22" s="65">
        <f t="shared" si="6"/>
        <v>36.646999999999998</v>
      </c>
      <c r="Q22" s="65">
        <v>36.818999999999996</v>
      </c>
      <c r="R22" s="65">
        <f t="shared" si="7"/>
        <v>37.618999999999993</v>
      </c>
      <c r="S22" s="65">
        <v>38.493000000000002</v>
      </c>
      <c r="T22" s="65">
        <v>40.167000000000002</v>
      </c>
      <c r="U22" s="65">
        <v>41.841000000000001</v>
      </c>
      <c r="V22" s="65">
        <v>43.515000000000001</v>
      </c>
      <c r="W22" s="108"/>
      <c r="X22" s="295">
        <v>1.7</v>
      </c>
      <c r="Y22" s="65">
        <v>28.45</v>
      </c>
      <c r="Z22" s="65">
        <f t="shared" si="8"/>
        <v>29.849999999999998</v>
      </c>
      <c r="AA22" s="65">
        <v>30.65</v>
      </c>
      <c r="AB22" s="65">
        <f t="shared" si="9"/>
        <v>32.049999999999997</v>
      </c>
      <c r="AC22" s="65">
        <v>32.57</v>
      </c>
      <c r="AD22" s="65">
        <f t="shared" si="10"/>
        <v>33.97</v>
      </c>
      <c r="AE22" s="65">
        <v>34.49</v>
      </c>
      <c r="AF22" s="65">
        <f t="shared" si="11"/>
        <v>35.89</v>
      </c>
      <c r="AG22" s="65">
        <v>36.380000000000003</v>
      </c>
      <c r="AH22" s="65">
        <f t="shared" si="12"/>
        <v>37.78</v>
      </c>
      <c r="AI22" s="65">
        <v>37.94</v>
      </c>
      <c r="AJ22" s="65">
        <f t="shared" si="13"/>
        <v>39.339999999999996</v>
      </c>
      <c r="AK22" s="65">
        <v>39.83</v>
      </c>
      <c r="AL22" s="65">
        <f t="shared" si="14"/>
        <v>41.23</v>
      </c>
      <c r="AM22" s="65">
        <v>40.909999999999997</v>
      </c>
      <c r="AN22" s="65">
        <v>60.774999999999999</v>
      </c>
      <c r="AO22" s="65">
        <v>42.77</v>
      </c>
      <c r="AP22" s="65">
        <v>44.63</v>
      </c>
      <c r="AQ22" s="65">
        <v>46.49</v>
      </c>
      <c r="AR22" s="65">
        <v>48.35</v>
      </c>
    </row>
    <row r="23" spans="1:276" s="23" customFormat="1" ht="15.95" customHeight="1" x14ac:dyDescent="0.2">
      <c r="A23" s="108"/>
      <c r="B23" s="109">
        <v>1.8</v>
      </c>
      <c r="C23" s="65">
        <v>26.504999999999999</v>
      </c>
      <c r="D23" s="65">
        <f t="shared" si="0"/>
        <v>27.305</v>
      </c>
      <c r="E23" s="65">
        <v>28.215000000000003</v>
      </c>
      <c r="F23" s="65">
        <f t="shared" si="1"/>
        <v>29.015000000000004</v>
      </c>
      <c r="G23" s="65">
        <v>29.925000000000001</v>
      </c>
      <c r="H23" s="65">
        <f t="shared" si="2"/>
        <v>30.725000000000001</v>
      </c>
      <c r="I23" s="65">
        <v>31.643999999999998</v>
      </c>
      <c r="J23" s="65">
        <f t="shared" si="3"/>
        <v>32.443999999999996</v>
      </c>
      <c r="K23" s="65">
        <v>33.335999999999999</v>
      </c>
      <c r="L23" s="65">
        <f t="shared" si="4"/>
        <v>34.135999999999996</v>
      </c>
      <c r="M23" s="65">
        <v>35.045999999999999</v>
      </c>
      <c r="N23" s="65">
        <f>SUM(M23,0.8)</f>
        <v>35.845999999999997</v>
      </c>
      <c r="O23" s="65">
        <v>36.747</v>
      </c>
      <c r="P23" s="65">
        <f t="shared" si="6"/>
        <v>37.546999999999997</v>
      </c>
      <c r="Q23" s="65">
        <v>37.71</v>
      </c>
      <c r="R23" s="65">
        <f t="shared" si="7"/>
        <v>38.51</v>
      </c>
      <c r="S23" s="65">
        <v>39.384</v>
      </c>
      <c r="T23" s="65">
        <v>41.058</v>
      </c>
      <c r="U23" s="65">
        <v>42.731999999999999</v>
      </c>
      <c r="V23" s="65">
        <v>44.406000000000006</v>
      </c>
      <c r="W23" s="108"/>
      <c r="X23" s="295">
        <v>1.8</v>
      </c>
      <c r="Y23" s="65">
        <v>29.45</v>
      </c>
      <c r="Z23" s="65">
        <f t="shared" si="8"/>
        <v>30.849999999999998</v>
      </c>
      <c r="AA23" s="65">
        <v>31.35</v>
      </c>
      <c r="AB23" s="65">
        <f t="shared" si="9"/>
        <v>32.75</v>
      </c>
      <c r="AC23" s="65">
        <v>33.25</v>
      </c>
      <c r="AD23" s="65">
        <f t="shared" si="10"/>
        <v>34.65</v>
      </c>
      <c r="AE23" s="65">
        <v>35.159999999999997</v>
      </c>
      <c r="AF23" s="65">
        <f t="shared" si="11"/>
        <v>36.559999999999995</v>
      </c>
      <c r="AG23" s="65">
        <v>37.04</v>
      </c>
      <c r="AH23" s="65">
        <f t="shared" si="12"/>
        <v>38.44</v>
      </c>
      <c r="AI23" s="65">
        <v>38.94</v>
      </c>
      <c r="AJ23" s="65">
        <f t="shared" si="13"/>
        <v>40.339999999999996</v>
      </c>
      <c r="AK23" s="65">
        <v>40.83</v>
      </c>
      <c r="AL23" s="65">
        <f t="shared" si="14"/>
        <v>42.23</v>
      </c>
      <c r="AM23" s="65">
        <v>41.9</v>
      </c>
      <c r="AN23" s="65">
        <v>63.185000000000009</v>
      </c>
      <c r="AO23" s="65">
        <v>43.76</v>
      </c>
      <c r="AP23" s="65">
        <v>45.62</v>
      </c>
      <c r="AQ23" s="65">
        <v>47.48</v>
      </c>
      <c r="AR23" s="65">
        <v>49.34</v>
      </c>
    </row>
    <row r="24" spans="1:276" ht="6.75" customHeight="1" thickBot="1" x14ac:dyDescent="0.25">
      <c r="A24" s="95"/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03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111"/>
      <c r="AQ24" s="111"/>
      <c r="AR24" s="111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3"/>
      <c r="EZ24" s="23"/>
      <c r="FA24" s="23"/>
      <c r="FB24" s="23"/>
      <c r="FC24" s="23"/>
      <c r="FD24" s="23"/>
      <c r="FE24" s="23"/>
      <c r="FF24" s="23"/>
      <c r="FG24" s="23"/>
      <c r="FH24" s="23"/>
      <c r="FI24" s="23"/>
      <c r="FJ24" s="23"/>
      <c r="FK24" s="23"/>
      <c r="FL24" s="23"/>
      <c r="FM24" s="23"/>
      <c r="FN24" s="23"/>
      <c r="FO24" s="23"/>
      <c r="FP24" s="23"/>
      <c r="FQ24" s="23"/>
      <c r="FR24" s="23"/>
      <c r="FS24" s="23"/>
      <c r="FT24" s="23"/>
      <c r="FU24" s="23"/>
      <c r="FV24" s="23"/>
      <c r="FW24" s="23"/>
      <c r="FX24" s="23"/>
      <c r="FY24" s="23"/>
      <c r="FZ24" s="23"/>
      <c r="GA24" s="23"/>
      <c r="GB24" s="23"/>
      <c r="GC24" s="23"/>
      <c r="GD24" s="23"/>
      <c r="GE24" s="23"/>
      <c r="GF24" s="23"/>
      <c r="GG24" s="23"/>
      <c r="GH24" s="23"/>
      <c r="GI24" s="23"/>
      <c r="GJ24" s="23"/>
      <c r="GK24" s="23"/>
      <c r="GL24" s="23"/>
      <c r="GM24" s="23"/>
      <c r="GN24" s="23"/>
      <c r="GO24" s="23"/>
      <c r="GP24" s="23"/>
      <c r="GQ24" s="23"/>
      <c r="GR24" s="23"/>
      <c r="GS24" s="23"/>
      <c r="GT24" s="23"/>
      <c r="GU24" s="23"/>
      <c r="GV24" s="23"/>
      <c r="GW24" s="23"/>
      <c r="GX24" s="23"/>
      <c r="GY24" s="23"/>
      <c r="GZ24" s="23"/>
      <c r="HA24" s="23"/>
      <c r="HB24" s="23"/>
      <c r="HC24" s="23"/>
      <c r="HD24" s="23"/>
      <c r="HE24" s="23"/>
      <c r="HF24" s="23"/>
      <c r="HG24" s="23"/>
      <c r="HH24" s="23"/>
      <c r="HI24" s="23"/>
      <c r="HJ24" s="23"/>
      <c r="HK24" s="23"/>
      <c r="HL24" s="23"/>
      <c r="HM24" s="23"/>
      <c r="HN24" s="23"/>
      <c r="HO24" s="23"/>
      <c r="HP24" s="23"/>
      <c r="HQ24" s="23"/>
      <c r="HR24" s="23"/>
      <c r="HS24" s="23"/>
      <c r="HT24" s="23"/>
      <c r="HU24" s="23"/>
      <c r="HV24" s="23"/>
      <c r="HW24" s="23"/>
      <c r="HX24" s="23"/>
      <c r="HY24" s="23"/>
      <c r="HZ24" s="23"/>
      <c r="IA24" s="23"/>
      <c r="IB24" s="23"/>
      <c r="IC24" s="23"/>
      <c r="ID24" s="23"/>
      <c r="IE24" s="23"/>
      <c r="IF24" s="23"/>
      <c r="IG24" s="23"/>
      <c r="IH24" s="23"/>
      <c r="II24" s="23"/>
      <c r="IJ24" s="23"/>
      <c r="IK24" s="23"/>
      <c r="IL24" s="23"/>
      <c r="IM24" s="23"/>
      <c r="IN24" s="23"/>
      <c r="IO24" s="23"/>
      <c r="IP24" s="23"/>
      <c r="IQ24" s="23"/>
      <c r="IR24" s="23"/>
      <c r="IS24" s="23"/>
      <c r="IT24" s="23"/>
      <c r="IU24" s="23"/>
      <c r="IV24" s="23"/>
      <c r="IW24" s="23"/>
      <c r="IX24" s="23"/>
      <c r="IY24" s="23"/>
      <c r="IZ24" s="23"/>
      <c r="JA24" s="23"/>
      <c r="JB24" s="23"/>
      <c r="JC24" s="23"/>
      <c r="JD24" s="23"/>
      <c r="JE24" s="23"/>
      <c r="JF24" s="23"/>
      <c r="JG24" s="23"/>
      <c r="JH24" s="23"/>
      <c r="JI24" s="23"/>
      <c r="JJ24" s="23"/>
      <c r="JK24" s="23"/>
      <c r="JL24" s="23"/>
      <c r="JM24" s="23"/>
      <c r="JN24" s="23"/>
      <c r="JO24" s="23"/>
      <c r="JP24" s="23"/>
    </row>
    <row r="25" spans="1:276" ht="15.95" customHeight="1" thickBot="1" x14ac:dyDescent="0.3">
      <c r="A25" s="95"/>
      <c r="B25" s="569" t="s">
        <v>124</v>
      </c>
      <c r="C25" s="570"/>
      <c r="D25" s="570"/>
      <c r="E25" s="570"/>
      <c r="F25" s="570"/>
      <c r="G25" s="570"/>
      <c r="H25" s="570"/>
      <c r="I25" s="570"/>
      <c r="J25" s="570"/>
      <c r="K25" s="570"/>
      <c r="L25" s="570"/>
      <c r="M25" s="570"/>
      <c r="N25" s="570"/>
      <c r="O25" s="570"/>
      <c r="P25" s="570"/>
      <c r="Q25" s="570"/>
      <c r="R25" s="570"/>
      <c r="S25" s="570"/>
      <c r="T25" s="570"/>
      <c r="U25" s="570"/>
      <c r="V25" s="571"/>
      <c r="W25" s="103"/>
      <c r="X25" s="569" t="s">
        <v>125</v>
      </c>
      <c r="Y25" s="570"/>
      <c r="Z25" s="570"/>
      <c r="AA25" s="570"/>
      <c r="AB25" s="570"/>
      <c r="AC25" s="570"/>
      <c r="AD25" s="570"/>
      <c r="AE25" s="570"/>
      <c r="AF25" s="570"/>
      <c r="AG25" s="570"/>
      <c r="AH25" s="570"/>
      <c r="AI25" s="570"/>
      <c r="AJ25" s="570"/>
      <c r="AK25" s="570"/>
      <c r="AL25" s="570"/>
      <c r="AM25" s="570"/>
      <c r="AN25" s="570"/>
      <c r="AO25" s="570"/>
      <c r="AP25" s="570"/>
      <c r="AQ25" s="570"/>
      <c r="AR25" s="571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23"/>
      <c r="FL25" s="23"/>
      <c r="FM25" s="23"/>
      <c r="FN25" s="23"/>
      <c r="FO25" s="23"/>
      <c r="FP25" s="23"/>
      <c r="FQ25" s="23"/>
      <c r="FR25" s="23"/>
      <c r="FS25" s="23"/>
      <c r="FT25" s="23"/>
      <c r="FU25" s="23"/>
      <c r="FV25" s="23"/>
      <c r="FW25" s="23"/>
      <c r="FX25" s="23"/>
      <c r="FY25" s="23"/>
      <c r="FZ25" s="23"/>
      <c r="GA25" s="23"/>
      <c r="GB25" s="23"/>
      <c r="GC25" s="23"/>
      <c r="GD25" s="23"/>
      <c r="GE25" s="23"/>
      <c r="GF25" s="23"/>
      <c r="GG25" s="23"/>
      <c r="GH25" s="23"/>
      <c r="GI25" s="23"/>
      <c r="GJ25" s="23"/>
      <c r="GK25" s="23"/>
      <c r="GL25" s="23"/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/>
      <c r="GX25" s="23"/>
      <c r="GY25" s="23"/>
      <c r="GZ25" s="23"/>
      <c r="HA25" s="23"/>
      <c r="HB25" s="23"/>
      <c r="HC25" s="23"/>
      <c r="HD25" s="23"/>
      <c r="HE25" s="23"/>
      <c r="HF25" s="23"/>
      <c r="HG25" s="23"/>
      <c r="HH25" s="23"/>
      <c r="HI25" s="23"/>
      <c r="HJ25" s="23"/>
      <c r="HK25" s="23"/>
      <c r="HL25" s="23"/>
      <c r="HM25" s="23"/>
      <c r="HN25" s="23"/>
      <c r="HO25" s="23"/>
      <c r="HP25" s="23"/>
      <c r="HQ25" s="23"/>
      <c r="HR25" s="23"/>
      <c r="HS25" s="23"/>
      <c r="HT25" s="23"/>
      <c r="HU25" s="23"/>
      <c r="HV25" s="23"/>
      <c r="HW25" s="23"/>
      <c r="HX25" s="23"/>
      <c r="HY25" s="23"/>
      <c r="HZ25" s="23"/>
      <c r="IA25" s="23"/>
      <c r="IB25" s="23"/>
      <c r="IC25" s="23"/>
      <c r="ID25" s="23"/>
      <c r="IE25" s="23"/>
      <c r="IF25" s="23"/>
      <c r="IG25" s="23"/>
      <c r="IH25" s="23"/>
      <c r="II25" s="23"/>
      <c r="IJ25" s="23"/>
      <c r="IK25" s="23"/>
      <c r="IL25" s="23"/>
      <c r="IM25" s="23"/>
      <c r="IN25" s="23"/>
      <c r="IO25" s="23"/>
      <c r="IP25" s="23"/>
      <c r="IQ25" s="23"/>
      <c r="IR25" s="23"/>
      <c r="IS25" s="23"/>
      <c r="IT25" s="23"/>
      <c r="IU25" s="23"/>
      <c r="IV25" s="23"/>
      <c r="IW25" s="23"/>
      <c r="IX25" s="23"/>
      <c r="IY25" s="23"/>
      <c r="IZ25" s="23"/>
      <c r="JA25" s="23"/>
      <c r="JB25" s="23"/>
      <c r="JC25" s="23"/>
      <c r="JD25" s="23"/>
      <c r="JE25" s="23"/>
      <c r="JF25" s="23"/>
      <c r="JG25" s="23"/>
      <c r="JH25" s="23"/>
      <c r="JI25" s="23"/>
      <c r="JJ25" s="23"/>
      <c r="JK25" s="23"/>
      <c r="JL25" s="23"/>
      <c r="JM25" s="23"/>
      <c r="JN25" s="23"/>
      <c r="JO25" s="23"/>
      <c r="JP25" s="23"/>
    </row>
    <row r="26" spans="1:276" ht="15.95" customHeight="1" thickBot="1" x14ac:dyDescent="0.25">
      <c r="A26" s="112"/>
      <c r="B26" s="98"/>
      <c r="C26" s="99">
        <v>0.4</v>
      </c>
      <c r="D26" s="100">
        <v>0.45</v>
      </c>
      <c r="E26" s="113">
        <v>0.5</v>
      </c>
      <c r="F26" s="100">
        <v>0.55000000000000004</v>
      </c>
      <c r="G26" s="113">
        <v>0.6</v>
      </c>
      <c r="H26" s="100">
        <v>0.65</v>
      </c>
      <c r="I26" s="113">
        <v>0.7</v>
      </c>
      <c r="J26" s="100">
        <v>0.75</v>
      </c>
      <c r="K26" s="113">
        <v>0.8</v>
      </c>
      <c r="L26" s="100">
        <v>0.85</v>
      </c>
      <c r="M26" s="113">
        <v>0.9</v>
      </c>
      <c r="N26" s="100">
        <v>0.95</v>
      </c>
      <c r="O26" s="113">
        <v>1</v>
      </c>
      <c r="P26" s="100">
        <v>1.05</v>
      </c>
      <c r="Q26" s="113">
        <v>1.1000000000000001</v>
      </c>
      <c r="R26" s="100">
        <v>1.1499999999999999</v>
      </c>
      <c r="S26" s="99">
        <v>1.2</v>
      </c>
      <c r="T26" s="99">
        <v>1.3</v>
      </c>
      <c r="U26" s="99">
        <v>1.4</v>
      </c>
      <c r="V26" s="101">
        <v>1.5</v>
      </c>
      <c r="W26" s="102"/>
      <c r="X26" s="98"/>
      <c r="Y26" s="99">
        <v>0.4</v>
      </c>
      <c r="Z26" s="100">
        <v>0.45</v>
      </c>
      <c r="AA26" s="99">
        <v>0.5</v>
      </c>
      <c r="AB26" s="100">
        <v>0.55000000000000004</v>
      </c>
      <c r="AC26" s="99">
        <v>0.6</v>
      </c>
      <c r="AD26" s="100">
        <v>0.65</v>
      </c>
      <c r="AE26" s="99">
        <v>0.7</v>
      </c>
      <c r="AF26" s="100">
        <v>0.75</v>
      </c>
      <c r="AG26" s="99">
        <v>0.8</v>
      </c>
      <c r="AH26" s="100">
        <v>0.85</v>
      </c>
      <c r="AI26" s="99">
        <v>0.9</v>
      </c>
      <c r="AJ26" s="100">
        <v>0.95</v>
      </c>
      <c r="AK26" s="99">
        <v>1</v>
      </c>
      <c r="AL26" s="100">
        <v>1.05</v>
      </c>
      <c r="AM26" s="99">
        <v>1.1000000000000001</v>
      </c>
      <c r="AN26" s="100">
        <v>1.1499999999999999</v>
      </c>
      <c r="AO26" s="99">
        <v>1.2</v>
      </c>
      <c r="AP26" s="99">
        <v>1.3</v>
      </c>
      <c r="AQ26" s="99">
        <v>1.4</v>
      </c>
      <c r="AR26" s="101">
        <v>1.5</v>
      </c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3"/>
      <c r="FG26" s="23"/>
      <c r="FH26" s="23"/>
      <c r="FI26" s="23"/>
      <c r="FJ26" s="23"/>
      <c r="FK26" s="23"/>
      <c r="FL26" s="23"/>
      <c r="FM26" s="23"/>
      <c r="FN26" s="23"/>
      <c r="FO26" s="23"/>
      <c r="FP26" s="23"/>
      <c r="FQ26" s="23"/>
      <c r="FR26" s="23"/>
      <c r="FS26" s="23"/>
      <c r="FT26" s="23"/>
      <c r="FU26" s="23"/>
      <c r="FV26" s="23"/>
      <c r="FW26" s="23"/>
      <c r="FX26" s="23"/>
      <c r="FY26" s="23"/>
      <c r="FZ26" s="23"/>
      <c r="GA26" s="23"/>
      <c r="GB26" s="23"/>
      <c r="GC26" s="23"/>
      <c r="GD26" s="23"/>
      <c r="GE26" s="23"/>
      <c r="GF26" s="23"/>
      <c r="GG26" s="23"/>
      <c r="GH26" s="23"/>
      <c r="GI26" s="23"/>
      <c r="GJ26" s="23"/>
      <c r="GK26" s="23"/>
      <c r="GL26" s="23"/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/>
      <c r="GX26" s="23"/>
      <c r="GY26" s="23"/>
      <c r="GZ26" s="23"/>
      <c r="HA26" s="23"/>
      <c r="HB26" s="23"/>
      <c r="HC26" s="23"/>
      <c r="HD26" s="23"/>
      <c r="HE26" s="23"/>
      <c r="HF26" s="23"/>
      <c r="HG26" s="23"/>
      <c r="HH26" s="23"/>
      <c r="HI26" s="23"/>
      <c r="HJ26" s="23"/>
      <c r="HK26" s="23"/>
      <c r="HL26" s="23"/>
      <c r="HM26" s="23"/>
      <c r="HN26" s="23"/>
      <c r="HO26" s="23"/>
      <c r="HP26" s="23"/>
      <c r="HQ26" s="23"/>
      <c r="HR26" s="23"/>
      <c r="HS26" s="23"/>
      <c r="HT26" s="23"/>
      <c r="HU26" s="23"/>
      <c r="HV26" s="23"/>
      <c r="HW26" s="23"/>
      <c r="HX26" s="23"/>
      <c r="HY26" s="23"/>
      <c r="HZ26" s="23"/>
      <c r="IA26" s="23"/>
      <c r="IB26" s="23"/>
      <c r="IC26" s="23"/>
      <c r="ID26" s="23"/>
      <c r="IE26" s="23"/>
      <c r="IF26" s="23"/>
      <c r="IG26" s="23"/>
      <c r="IH26" s="23"/>
      <c r="II26" s="23"/>
      <c r="IJ26" s="23"/>
      <c r="IK26" s="23"/>
      <c r="IL26" s="23"/>
      <c r="IM26" s="23"/>
      <c r="IN26" s="23"/>
      <c r="IO26" s="23"/>
      <c r="IP26" s="23"/>
      <c r="IQ26" s="23"/>
      <c r="IR26" s="23"/>
      <c r="IS26" s="23"/>
      <c r="IT26" s="23"/>
      <c r="IU26" s="23"/>
      <c r="IV26" s="23"/>
      <c r="IW26" s="23"/>
      <c r="IX26" s="23"/>
      <c r="IY26" s="23"/>
      <c r="IZ26" s="23"/>
      <c r="JA26" s="23"/>
      <c r="JB26" s="23"/>
      <c r="JC26" s="23"/>
      <c r="JD26" s="23"/>
      <c r="JE26" s="23"/>
      <c r="JF26" s="23"/>
      <c r="JG26" s="23"/>
      <c r="JH26" s="23"/>
      <c r="JI26" s="23"/>
      <c r="JJ26" s="23"/>
      <c r="JK26" s="23"/>
      <c r="JL26" s="23"/>
      <c r="JM26" s="23"/>
      <c r="JN26" s="23"/>
      <c r="JO26" s="23"/>
      <c r="JP26" s="23"/>
    </row>
    <row r="27" spans="1:276" ht="15.95" customHeight="1" thickBot="1" x14ac:dyDescent="0.25">
      <c r="A27" s="95"/>
      <c r="B27" s="104">
        <v>0.5</v>
      </c>
      <c r="C27" s="65">
        <v>21.68</v>
      </c>
      <c r="D27" s="65">
        <f>SUM(C27,1.3)</f>
        <v>22.98</v>
      </c>
      <c r="E27" s="65">
        <v>24.27</v>
      </c>
      <c r="F27" s="65">
        <f>SUM(E27,1.3)</f>
        <v>25.57</v>
      </c>
      <c r="G27" s="65">
        <v>26.88</v>
      </c>
      <c r="H27" s="65">
        <f>SUM(G27,1.3)</f>
        <v>28.18</v>
      </c>
      <c r="I27" s="65">
        <v>29.49</v>
      </c>
      <c r="J27" s="65">
        <f>SUM(I27,1.3)</f>
        <v>30.79</v>
      </c>
      <c r="K27" s="65">
        <v>32.090000000000003</v>
      </c>
      <c r="L27" s="65">
        <f>SUM(K27,1.3)</f>
        <v>33.39</v>
      </c>
      <c r="M27" s="65">
        <v>34.700000000000003</v>
      </c>
      <c r="N27" s="65">
        <f>SUM(M27,1.3)</f>
        <v>36</v>
      </c>
      <c r="O27" s="65">
        <v>37.31</v>
      </c>
      <c r="P27" s="65">
        <f>SUM(O27,1.3)</f>
        <v>38.61</v>
      </c>
      <c r="Q27" s="65">
        <v>39.89</v>
      </c>
      <c r="R27" s="65">
        <f>SUM(Q27,1.3)</f>
        <v>41.19</v>
      </c>
      <c r="S27" s="65">
        <v>42.5</v>
      </c>
      <c r="T27" s="65">
        <v>45.11</v>
      </c>
      <c r="U27" s="65">
        <v>47.71</v>
      </c>
      <c r="V27" s="65">
        <v>50.33</v>
      </c>
      <c r="W27" s="103"/>
      <c r="X27" s="104">
        <v>0.5</v>
      </c>
      <c r="Y27" s="65">
        <v>25.754999999999999</v>
      </c>
      <c r="Z27" s="65">
        <f>SUM(Y27,1.6)</f>
        <v>27.355</v>
      </c>
      <c r="AA27" s="65">
        <v>28.9374</v>
      </c>
      <c r="AB27" s="65">
        <f>SUM(AA27,1.6)</f>
        <v>30.537400000000002</v>
      </c>
      <c r="AC27" s="65">
        <v>32.1402</v>
      </c>
      <c r="AD27" s="65">
        <f>SUM(AC27,1.6)</f>
        <v>33.740200000000002</v>
      </c>
      <c r="AE27" s="65">
        <v>35.342999999999996</v>
      </c>
      <c r="AF27" s="65">
        <f>SUM(AE27,1.6)</f>
        <v>36.942999999999998</v>
      </c>
      <c r="AG27" s="65">
        <v>38.535600000000002</v>
      </c>
      <c r="AH27" s="65">
        <f>SUM(AG27,1.6)</f>
        <v>40.135600000000004</v>
      </c>
      <c r="AI27" s="65">
        <v>41.738400000000006</v>
      </c>
      <c r="AJ27" s="65">
        <f>SUM(AI27,1.6)</f>
        <v>43.338400000000007</v>
      </c>
      <c r="AK27" s="65">
        <v>44.930999999999997</v>
      </c>
      <c r="AL27" s="65">
        <f>SUM(AK27,1.6)</f>
        <v>46.530999999999999</v>
      </c>
      <c r="AM27" s="65">
        <v>48.123600000000003</v>
      </c>
      <c r="AN27" s="65">
        <f>SUM(AM27,1.6)</f>
        <v>49.723600000000005</v>
      </c>
      <c r="AO27" s="65">
        <v>51.3264</v>
      </c>
      <c r="AP27" s="65">
        <v>54.519000000000005</v>
      </c>
      <c r="AQ27" s="65">
        <v>57.711599999999997</v>
      </c>
      <c r="AR27" s="65">
        <v>60.914400000000001</v>
      </c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3"/>
      <c r="FG27" s="23"/>
      <c r="FH27" s="23"/>
      <c r="FI27" s="23"/>
      <c r="FJ27" s="23"/>
      <c r="FK27" s="23"/>
      <c r="FL27" s="23"/>
      <c r="FM27" s="23"/>
      <c r="FN27" s="23"/>
      <c r="FO27" s="23"/>
      <c r="FP27" s="23"/>
      <c r="FQ27" s="23"/>
      <c r="FR27" s="23"/>
      <c r="FS27" s="23"/>
      <c r="FT27" s="23"/>
      <c r="FU27" s="23"/>
      <c r="FV27" s="23"/>
      <c r="FW27" s="23"/>
      <c r="FX27" s="23"/>
      <c r="FY27" s="23"/>
      <c r="FZ27" s="23"/>
      <c r="GA27" s="23"/>
      <c r="GB27" s="23"/>
      <c r="GC27" s="23"/>
      <c r="GD27" s="23"/>
      <c r="GE27" s="23"/>
      <c r="GF27" s="23"/>
      <c r="GG27" s="23"/>
      <c r="GH27" s="23"/>
      <c r="GI27" s="23"/>
      <c r="GJ27" s="23"/>
      <c r="GK27" s="23"/>
      <c r="GL27" s="23"/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/>
      <c r="GX27" s="23"/>
      <c r="GY27" s="23"/>
      <c r="GZ27" s="23"/>
      <c r="HA27" s="23"/>
      <c r="HB27" s="23"/>
      <c r="HC27" s="23"/>
      <c r="HD27" s="23"/>
      <c r="HE27" s="23"/>
      <c r="HF27" s="23"/>
      <c r="HG27" s="23"/>
      <c r="HH27" s="23"/>
      <c r="HI27" s="23"/>
      <c r="HJ27" s="23"/>
      <c r="HK27" s="23"/>
      <c r="HL27" s="23"/>
      <c r="HM27" s="23"/>
      <c r="HN27" s="23"/>
      <c r="HO27" s="23"/>
      <c r="HP27" s="23"/>
      <c r="HQ27" s="23"/>
      <c r="HR27" s="23"/>
      <c r="HS27" s="23"/>
      <c r="HT27" s="23"/>
      <c r="HU27" s="23"/>
      <c r="HV27" s="23"/>
      <c r="HW27" s="23"/>
      <c r="HX27" s="23"/>
      <c r="HY27" s="23"/>
      <c r="HZ27" s="23"/>
      <c r="IA27" s="23"/>
      <c r="IB27" s="23"/>
      <c r="IC27" s="23"/>
      <c r="ID27" s="23"/>
      <c r="IE27" s="23"/>
      <c r="IF27" s="23"/>
      <c r="IG27" s="23"/>
      <c r="IH27" s="23"/>
      <c r="II27" s="23"/>
      <c r="IJ27" s="23"/>
      <c r="IK27" s="23"/>
      <c r="IL27" s="23"/>
      <c r="IM27" s="23"/>
      <c r="IN27" s="23"/>
      <c r="IO27" s="23"/>
      <c r="IP27" s="23"/>
      <c r="IQ27" s="23"/>
      <c r="IR27" s="23"/>
      <c r="IS27" s="23"/>
      <c r="IT27" s="23"/>
      <c r="IU27" s="23"/>
      <c r="IV27" s="23"/>
      <c r="IW27" s="23"/>
      <c r="IX27" s="23"/>
      <c r="IY27" s="23"/>
      <c r="IZ27" s="23"/>
      <c r="JA27" s="23"/>
      <c r="JB27" s="23"/>
      <c r="JC27" s="23"/>
      <c r="JD27" s="23"/>
      <c r="JE27" s="23"/>
      <c r="JF27" s="23"/>
      <c r="JG27" s="23"/>
      <c r="JH27" s="23"/>
      <c r="JI27" s="23"/>
      <c r="JJ27" s="23"/>
      <c r="JK27" s="23"/>
      <c r="JL27" s="23"/>
      <c r="JM27" s="23"/>
      <c r="JN27" s="23"/>
      <c r="JO27" s="23"/>
      <c r="JP27" s="23"/>
    </row>
    <row r="28" spans="1:276" ht="15.95" customHeight="1" thickBot="1" x14ac:dyDescent="0.25">
      <c r="A28" s="95"/>
      <c r="B28" s="104">
        <v>0.6</v>
      </c>
      <c r="C28" s="65">
        <v>23.01</v>
      </c>
      <c r="D28" s="65">
        <f t="shared" ref="D28:D40" si="15">SUM(C28,1.3)</f>
        <v>24.310000000000002</v>
      </c>
      <c r="E28" s="65">
        <v>25.62</v>
      </c>
      <c r="F28" s="65">
        <f t="shared" ref="F28:F40" si="16">SUM(E28,1.3)</f>
        <v>26.92</v>
      </c>
      <c r="G28" s="65">
        <v>28.22</v>
      </c>
      <c r="H28" s="65">
        <f t="shared" ref="H28:H40" si="17">SUM(G28,1.3)</f>
        <v>29.52</v>
      </c>
      <c r="I28" s="65">
        <v>30.83</v>
      </c>
      <c r="J28" s="65">
        <f t="shared" ref="J28:J40" si="18">SUM(I28,1.3)</f>
        <v>32.129999999999995</v>
      </c>
      <c r="K28" s="65">
        <v>33.44</v>
      </c>
      <c r="L28" s="65">
        <f t="shared" ref="L28:L40" si="19">SUM(K28,1.3)</f>
        <v>34.739999999999995</v>
      </c>
      <c r="M28" s="65">
        <v>36.04</v>
      </c>
      <c r="N28" s="65">
        <f t="shared" ref="N28:N40" si="20">SUM(M28,1.3)</f>
        <v>37.339999999999996</v>
      </c>
      <c r="O28" s="65">
        <v>38.64</v>
      </c>
      <c r="P28" s="65">
        <f t="shared" ref="P28:P40" si="21">SUM(O28,1.3)</f>
        <v>39.94</v>
      </c>
      <c r="Q28" s="65">
        <v>41.23</v>
      </c>
      <c r="R28" s="65">
        <f t="shared" ref="R28:R40" si="22">SUM(Q28,1.3)</f>
        <v>42.529999999999994</v>
      </c>
      <c r="S28" s="65">
        <v>43.85</v>
      </c>
      <c r="T28" s="65">
        <v>46.46</v>
      </c>
      <c r="U28" s="65">
        <v>49.05</v>
      </c>
      <c r="V28" s="65">
        <v>51.66</v>
      </c>
      <c r="W28" s="103"/>
      <c r="X28" s="104">
        <v>0.6</v>
      </c>
      <c r="Y28" s="65">
        <v>27.356400000000001</v>
      </c>
      <c r="Z28" s="65">
        <f t="shared" ref="Z28:Z40" si="23">SUM(Y28,1.6)</f>
        <v>28.956400000000002</v>
      </c>
      <c r="AA28" s="65">
        <v>30.559200000000001</v>
      </c>
      <c r="AB28" s="65">
        <f t="shared" ref="AB28:AB40" si="24">SUM(AA28,1.6)</f>
        <v>32.159199999999998</v>
      </c>
      <c r="AC28" s="65">
        <v>33.751800000000003</v>
      </c>
      <c r="AD28" s="65">
        <f t="shared" ref="AD28:AD40" si="25">SUM(AC28,1.6)</f>
        <v>35.351800000000004</v>
      </c>
      <c r="AE28" s="65">
        <v>36.954599999999999</v>
      </c>
      <c r="AF28" s="65">
        <f t="shared" ref="AF28:AF40" si="26">SUM(AE28,1.6)</f>
        <v>38.554600000000001</v>
      </c>
      <c r="AG28" s="65">
        <v>40.157399999999996</v>
      </c>
      <c r="AH28" s="65">
        <f t="shared" ref="AH28:AH40" si="27">SUM(AG28,1.6)</f>
        <v>41.757399999999997</v>
      </c>
      <c r="AI28" s="65">
        <v>43.339800000000004</v>
      </c>
      <c r="AJ28" s="65">
        <f t="shared" ref="AJ28:AJ40" si="28">SUM(AI28,1.6)</f>
        <v>44.939800000000005</v>
      </c>
      <c r="AK28" s="65">
        <v>46.552800000000005</v>
      </c>
      <c r="AL28" s="65">
        <f t="shared" ref="AL28:AL40" si="29">SUM(AK28,1.6)</f>
        <v>48.152800000000006</v>
      </c>
      <c r="AM28" s="65">
        <v>49.735199999999999</v>
      </c>
      <c r="AN28" s="65">
        <f t="shared" ref="AN28:AN40" si="30">SUM(AM28,1.6)</f>
        <v>51.3352</v>
      </c>
      <c r="AO28" s="65">
        <v>52.9482</v>
      </c>
      <c r="AP28" s="65">
        <v>56.140799999999999</v>
      </c>
      <c r="AQ28" s="65">
        <v>59.333400000000005</v>
      </c>
      <c r="AR28" s="65">
        <v>62.525999999999996</v>
      </c>
    </row>
    <row r="29" spans="1:276" ht="15.95" customHeight="1" thickBot="1" x14ac:dyDescent="0.25">
      <c r="A29" s="95"/>
      <c r="B29" s="104">
        <v>0.7</v>
      </c>
      <c r="C29" s="65">
        <v>24.35</v>
      </c>
      <c r="D29" s="65">
        <f t="shared" si="15"/>
        <v>25.650000000000002</v>
      </c>
      <c r="E29" s="65">
        <v>26.97</v>
      </c>
      <c r="F29" s="65">
        <f t="shared" si="16"/>
        <v>28.27</v>
      </c>
      <c r="G29" s="65">
        <v>29.57</v>
      </c>
      <c r="H29" s="65">
        <f t="shared" si="17"/>
        <v>30.87</v>
      </c>
      <c r="I29" s="65">
        <v>32.17</v>
      </c>
      <c r="J29" s="65">
        <f t="shared" si="18"/>
        <v>33.47</v>
      </c>
      <c r="K29" s="65">
        <v>34.770000000000003</v>
      </c>
      <c r="L29" s="65">
        <f t="shared" si="19"/>
        <v>36.07</v>
      </c>
      <c r="M29" s="65">
        <v>37.380000000000003</v>
      </c>
      <c r="N29" s="65">
        <f t="shared" si="20"/>
        <v>38.68</v>
      </c>
      <c r="O29" s="65">
        <v>39.979999999999997</v>
      </c>
      <c r="P29" s="65">
        <f t="shared" si="21"/>
        <v>41.279999999999994</v>
      </c>
      <c r="Q29" s="65">
        <v>42.59</v>
      </c>
      <c r="R29" s="65">
        <f t="shared" si="22"/>
        <v>43.89</v>
      </c>
      <c r="S29" s="65">
        <v>45.2</v>
      </c>
      <c r="T29" s="65">
        <v>47.8</v>
      </c>
      <c r="U29" s="65">
        <v>50.4</v>
      </c>
      <c r="V29" s="65">
        <v>53.01</v>
      </c>
      <c r="W29" s="103"/>
      <c r="X29" s="104">
        <v>0.7</v>
      </c>
      <c r="Y29" s="65">
        <v>28.968</v>
      </c>
      <c r="Z29" s="65">
        <f t="shared" si="23"/>
        <v>30.568000000000001</v>
      </c>
      <c r="AA29" s="65">
        <v>32.181000000000004</v>
      </c>
      <c r="AB29" s="65">
        <f t="shared" si="24"/>
        <v>33.781000000000006</v>
      </c>
      <c r="AC29" s="65">
        <v>35.383800000000001</v>
      </c>
      <c r="AD29" s="65">
        <f t="shared" si="25"/>
        <v>36.983800000000002</v>
      </c>
      <c r="AE29" s="65">
        <v>38.566200000000002</v>
      </c>
      <c r="AF29" s="65">
        <f t="shared" si="26"/>
        <v>40.166200000000003</v>
      </c>
      <c r="AG29" s="65">
        <v>41.758800000000001</v>
      </c>
      <c r="AH29" s="65">
        <f t="shared" si="27"/>
        <v>43.358800000000002</v>
      </c>
      <c r="AI29" s="65">
        <v>44.961599999999997</v>
      </c>
      <c r="AJ29" s="65">
        <f t="shared" si="28"/>
        <v>46.561599999999999</v>
      </c>
      <c r="AK29" s="65">
        <v>48.164400000000001</v>
      </c>
      <c r="AL29" s="65">
        <f t="shared" si="29"/>
        <v>49.764400000000002</v>
      </c>
      <c r="AM29" s="65">
        <v>51.356999999999999</v>
      </c>
      <c r="AN29" s="65">
        <f t="shared" si="30"/>
        <v>52.957000000000001</v>
      </c>
      <c r="AO29" s="65">
        <v>54.539400000000001</v>
      </c>
      <c r="AP29" s="65">
        <v>57.752400000000002</v>
      </c>
      <c r="AQ29" s="65">
        <v>60.955199999999998</v>
      </c>
      <c r="AR29" s="65">
        <v>64.137600000000006</v>
      </c>
    </row>
    <row r="30" spans="1:276" ht="15.95" customHeight="1" thickBot="1" x14ac:dyDescent="0.25">
      <c r="A30" s="95"/>
      <c r="B30" s="104">
        <v>0.8</v>
      </c>
      <c r="C30" s="65">
        <v>25.7</v>
      </c>
      <c r="D30" s="65">
        <f t="shared" si="15"/>
        <v>27</v>
      </c>
      <c r="E30" s="65">
        <v>28.31</v>
      </c>
      <c r="F30" s="65">
        <f t="shared" si="16"/>
        <v>29.61</v>
      </c>
      <c r="G30" s="65">
        <v>30.92</v>
      </c>
      <c r="H30" s="65">
        <f t="shared" si="17"/>
        <v>32.22</v>
      </c>
      <c r="I30" s="65">
        <v>33.51</v>
      </c>
      <c r="J30" s="65">
        <f t="shared" si="18"/>
        <v>34.809999999999995</v>
      </c>
      <c r="K30" s="65">
        <v>36.130000000000003</v>
      </c>
      <c r="L30" s="65">
        <f t="shared" si="19"/>
        <v>37.43</v>
      </c>
      <c r="M30" s="65">
        <v>38.729999999999997</v>
      </c>
      <c r="N30" s="65">
        <f t="shared" si="20"/>
        <v>40.029999999999994</v>
      </c>
      <c r="O30" s="65">
        <v>41.34</v>
      </c>
      <c r="P30" s="65">
        <f t="shared" si="21"/>
        <v>42.64</v>
      </c>
      <c r="Q30" s="65">
        <v>43.93</v>
      </c>
      <c r="R30" s="65">
        <f t="shared" si="22"/>
        <v>45.23</v>
      </c>
      <c r="S30" s="65">
        <v>46.54</v>
      </c>
      <c r="T30" s="65">
        <v>49.15</v>
      </c>
      <c r="U30" s="65">
        <v>51.76</v>
      </c>
      <c r="V30" s="65">
        <v>54.36</v>
      </c>
      <c r="W30" s="103"/>
      <c r="X30" s="104">
        <v>0.8</v>
      </c>
      <c r="Y30" s="65">
        <v>30.6</v>
      </c>
      <c r="Z30" s="65">
        <f t="shared" si="23"/>
        <v>32.200000000000003</v>
      </c>
      <c r="AA30" s="65">
        <v>33.782399999999996</v>
      </c>
      <c r="AB30" s="65">
        <f t="shared" si="24"/>
        <v>35.382399999999997</v>
      </c>
      <c r="AC30" s="65">
        <v>37.005600000000001</v>
      </c>
      <c r="AD30" s="65">
        <f t="shared" si="25"/>
        <v>38.605600000000003</v>
      </c>
      <c r="AE30" s="65">
        <v>40.177799999999998</v>
      </c>
      <c r="AF30" s="65">
        <f t="shared" si="26"/>
        <v>41.777799999999999</v>
      </c>
      <c r="AG30" s="65">
        <v>43.380600000000001</v>
      </c>
      <c r="AH30" s="65">
        <f t="shared" si="27"/>
        <v>44.980600000000003</v>
      </c>
      <c r="AI30" s="65">
        <v>46.5732</v>
      </c>
      <c r="AJ30" s="65">
        <f t="shared" si="28"/>
        <v>48.173200000000001</v>
      </c>
      <c r="AK30" s="65">
        <v>49.786200000000001</v>
      </c>
      <c r="AL30" s="65">
        <f t="shared" si="29"/>
        <v>51.386200000000002</v>
      </c>
      <c r="AM30" s="65">
        <v>52.9788</v>
      </c>
      <c r="AN30" s="65">
        <f t="shared" si="30"/>
        <v>54.578800000000001</v>
      </c>
      <c r="AO30" s="65">
        <v>56.171399999999998</v>
      </c>
      <c r="AP30" s="65">
        <v>59.374200000000002</v>
      </c>
      <c r="AQ30" s="65">
        <v>62.566800000000008</v>
      </c>
      <c r="AR30" s="65">
        <v>65.769600000000011</v>
      </c>
    </row>
    <row r="31" spans="1:276" ht="15.95" customHeight="1" thickBot="1" x14ac:dyDescent="0.25">
      <c r="A31" s="95"/>
      <c r="B31" s="104">
        <v>0.9</v>
      </c>
      <c r="C31" s="65">
        <v>27.05</v>
      </c>
      <c r="D31" s="65">
        <f t="shared" si="15"/>
        <v>28.35</v>
      </c>
      <c r="E31" s="65">
        <v>29.66</v>
      </c>
      <c r="F31" s="65">
        <f t="shared" si="16"/>
        <v>30.96</v>
      </c>
      <c r="G31" s="65">
        <v>32.270000000000003</v>
      </c>
      <c r="H31" s="65">
        <f t="shared" si="17"/>
        <v>33.57</v>
      </c>
      <c r="I31" s="65">
        <v>34.86</v>
      </c>
      <c r="J31" s="65">
        <f t="shared" si="18"/>
        <v>36.159999999999997</v>
      </c>
      <c r="K31" s="65">
        <v>37.479999999999997</v>
      </c>
      <c r="L31" s="65">
        <f t="shared" si="19"/>
        <v>38.779999999999994</v>
      </c>
      <c r="M31" s="65">
        <v>40.08</v>
      </c>
      <c r="N31" s="65">
        <f t="shared" si="20"/>
        <v>41.379999999999995</v>
      </c>
      <c r="O31" s="65">
        <v>42.68</v>
      </c>
      <c r="P31" s="65">
        <f t="shared" si="21"/>
        <v>43.98</v>
      </c>
      <c r="Q31" s="65">
        <v>45.28</v>
      </c>
      <c r="R31" s="65">
        <f t="shared" si="22"/>
        <v>46.58</v>
      </c>
      <c r="S31" s="65">
        <v>47.89</v>
      </c>
      <c r="T31" s="65">
        <v>50.49</v>
      </c>
      <c r="U31" s="65">
        <v>53.1</v>
      </c>
      <c r="V31" s="65">
        <v>55.69</v>
      </c>
      <c r="W31" s="103"/>
      <c r="X31" s="104">
        <v>0.9</v>
      </c>
      <c r="Y31" s="65">
        <v>32.221800000000002</v>
      </c>
      <c r="Z31" s="65">
        <f t="shared" si="23"/>
        <v>33.821800000000003</v>
      </c>
      <c r="AA31" s="65">
        <v>35.404200000000003</v>
      </c>
      <c r="AB31" s="65">
        <f t="shared" si="24"/>
        <v>37.004200000000004</v>
      </c>
      <c r="AC31" s="65">
        <v>38.606999999999999</v>
      </c>
      <c r="AD31" s="65">
        <f t="shared" si="25"/>
        <v>40.207000000000001</v>
      </c>
      <c r="AE31" s="65">
        <v>41.809800000000003</v>
      </c>
      <c r="AF31" s="65">
        <f t="shared" si="26"/>
        <v>43.409800000000004</v>
      </c>
      <c r="AG31" s="65">
        <v>45.002400000000002</v>
      </c>
      <c r="AH31" s="65">
        <f t="shared" si="27"/>
        <v>46.602400000000003</v>
      </c>
      <c r="AI31" s="65">
        <v>48.195</v>
      </c>
      <c r="AJ31" s="65">
        <f t="shared" si="28"/>
        <v>49.795000000000002</v>
      </c>
      <c r="AK31" s="65">
        <v>51.387600000000006</v>
      </c>
      <c r="AL31" s="65">
        <f t="shared" si="29"/>
        <v>52.987600000000008</v>
      </c>
      <c r="AM31" s="65">
        <v>54.590400000000002</v>
      </c>
      <c r="AN31" s="65">
        <f t="shared" si="30"/>
        <v>56.190400000000004</v>
      </c>
      <c r="AO31" s="65">
        <v>57.793199999999999</v>
      </c>
      <c r="AP31" s="65">
        <v>60.985799999999998</v>
      </c>
      <c r="AQ31" s="65">
        <v>64.188599999999994</v>
      </c>
      <c r="AR31" s="65">
        <v>67.370999999999995</v>
      </c>
    </row>
    <row r="32" spans="1:276" ht="15.95" customHeight="1" thickBot="1" x14ac:dyDescent="0.25">
      <c r="A32" s="95"/>
      <c r="B32" s="104">
        <v>1</v>
      </c>
      <c r="C32" s="65">
        <v>28.4</v>
      </c>
      <c r="D32" s="65">
        <f t="shared" si="15"/>
        <v>29.7</v>
      </c>
      <c r="E32" s="65">
        <v>31.01</v>
      </c>
      <c r="F32" s="65">
        <f t="shared" si="16"/>
        <v>32.31</v>
      </c>
      <c r="G32" s="65">
        <v>33.61</v>
      </c>
      <c r="H32" s="65">
        <f t="shared" si="17"/>
        <v>34.909999999999997</v>
      </c>
      <c r="I32" s="65">
        <v>36.22</v>
      </c>
      <c r="J32" s="65">
        <f t="shared" si="18"/>
        <v>37.519999999999996</v>
      </c>
      <c r="K32" s="65">
        <v>38.81</v>
      </c>
      <c r="L32" s="65">
        <f t="shared" si="19"/>
        <v>40.11</v>
      </c>
      <c r="M32" s="65">
        <v>41.43</v>
      </c>
      <c r="N32" s="65">
        <f t="shared" si="20"/>
        <v>42.73</v>
      </c>
      <c r="O32" s="65">
        <v>44.01</v>
      </c>
      <c r="P32" s="65">
        <f t="shared" si="21"/>
        <v>45.309999999999995</v>
      </c>
      <c r="Q32" s="65">
        <v>46.63</v>
      </c>
      <c r="R32" s="65">
        <f t="shared" si="22"/>
        <v>47.93</v>
      </c>
      <c r="S32" s="65">
        <v>49.23</v>
      </c>
      <c r="T32" s="65">
        <v>51.83</v>
      </c>
      <c r="U32" s="65">
        <v>54.43</v>
      </c>
      <c r="V32" s="65">
        <v>57.05</v>
      </c>
      <c r="W32" s="103"/>
      <c r="X32" s="104">
        <v>1</v>
      </c>
      <c r="Y32" s="65">
        <v>33.833400000000005</v>
      </c>
      <c r="Z32" s="65">
        <f t="shared" si="23"/>
        <v>35.433400000000006</v>
      </c>
      <c r="AA32" s="65">
        <v>37.025999999999996</v>
      </c>
      <c r="AB32" s="65">
        <f t="shared" si="24"/>
        <v>38.625999999999998</v>
      </c>
      <c r="AC32" s="65">
        <v>40.1982</v>
      </c>
      <c r="AD32" s="65">
        <f t="shared" si="25"/>
        <v>41.798200000000001</v>
      </c>
      <c r="AE32" s="65">
        <v>43.431599999999996</v>
      </c>
      <c r="AF32" s="65">
        <f t="shared" si="26"/>
        <v>45.031599999999997</v>
      </c>
      <c r="AG32" s="65">
        <v>46.614000000000004</v>
      </c>
      <c r="AH32" s="65">
        <f t="shared" si="27"/>
        <v>48.214000000000006</v>
      </c>
      <c r="AI32" s="65">
        <v>49.806599999999996</v>
      </c>
      <c r="AJ32" s="65">
        <f t="shared" si="28"/>
        <v>51.406599999999997</v>
      </c>
      <c r="AK32" s="65">
        <v>53.009399999999999</v>
      </c>
      <c r="AL32" s="65">
        <f t="shared" si="29"/>
        <v>54.609400000000001</v>
      </c>
      <c r="AM32" s="65">
        <v>56.212200000000003</v>
      </c>
      <c r="AN32" s="65">
        <f t="shared" si="30"/>
        <v>57.812200000000004</v>
      </c>
      <c r="AO32" s="65">
        <v>59.394599999999997</v>
      </c>
      <c r="AP32" s="65">
        <v>62.5974</v>
      </c>
      <c r="AQ32" s="65">
        <v>65.800200000000004</v>
      </c>
      <c r="AR32" s="65">
        <v>68.982599999999991</v>
      </c>
    </row>
    <row r="33" spans="1:45" ht="15.95" customHeight="1" thickBot="1" x14ac:dyDescent="0.25">
      <c r="A33" s="95"/>
      <c r="B33" s="104">
        <v>1.1000000000000001</v>
      </c>
      <c r="C33" s="65">
        <v>30.34</v>
      </c>
      <c r="D33" s="65">
        <f t="shared" si="15"/>
        <v>31.64</v>
      </c>
      <c r="E33" s="65">
        <v>33.65</v>
      </c>
      <c r="F33" s="65">
        <f t="shared" si="16"/>
        <v>34.949999999999996</v>
      </c>
      <c r="G33" s="65">
        <v>36.35</v>
      </c>
      <c r="H33" s="65">
        <f t="shared" si="17"/>
        <v>37.65</v>
      </c>
      <c r="I33" s="65">
        <v>38.31</v>
      </c>
      <c r="J33" s="65">
        <f t="shared" si="18"/>
        <v>39.61</v>
      </c>
      <c r="K33" s="65">
        <v>40.97</v>
      </c>
      <c r="L33" s="65">
        <f t="shared" si="19"/>
        <v>42.269999999999996</v>
      </c>
      <c r="M33" s="65">
        <v>43.63</v>
      </c>
      <c r="N33" s="65">
        <f t="shared" si="20"/>
        <v>44.93</v>
      </c>
      <c r="O33" s="65">
        <v>46.27</v>
      </c>
      <c r="P33" s="65">
        <f t="shared" si="21"/>
        <v>47.57</v>
      </c>
      <c r="Q33" s="65">
        <v>47.97</v>
      </c>
      <c r="R33" s="65">
        <f t="shared" si="22"/>
        <v>49.269999999999996</v>
      </c>
      <c r="S33" s="65">
        <v>50.58</v>
      </c>
      <c r="T33" s="65">
        <v>53.17</v>
      </c>
      <c r="U33" s="65">
        <v>55.79</v>
      </c>
      <c r="V33" s="65">
        <v>58.39</v>
      </c>
      <c r="W33" s="103"/>
      <c r="X33" s="104">
        <v>1.1000000000000001</v>
      </c>
      <c r="Y33" s="65">
        <v>36.148800000000001</v>
      </c>
      <c r="Z33" s="65">
        <f t="shared" si="23"/>
        <v>37.748800000000003</v>
      </c>
      <c r="AA33" s="65">
        <v>40.1982</v>
      </c>
      <c r="AB33" s="65">
        <f t="shared" si="24"/>
        <v>41.798200000000001</v>
      </c>
      <c r="AC33" s="65">
        <v>43.503</v>
      </c>
      <c r="AD33" s="65">
        <f t="shared" si="25"/>
        <v>45.103000000000002</v>
      </c>
      <c r="AE33" s="65">
        <v>45.940800000000003</v>
      </c>
      <c r="AF33" s="65">
        <f t="shared" si="26"/>
        <v>47.540800000000004</v>
      </c>
      <c r="AG33" s="65">
        <v>49.194600000000001</v>
      </c>
      <c r="AH33" s="65">
        <f t="shared" si="27"/>
        <v>50.794600000000003</v>
      </c>
      <c r="AI33" s="65">
        <v>52.458600000000004</v>
      </c>
      <c r="AJ33" s="65">
        <f t="shared" si="28"/>
        <v>54.058600000000006</v>
      </c>
      <c r="AK33" s="65">
        <v>55.732800000000005</v>
      </c>
      <c r="AL33" s="65">
        <f t="shared" si="29"/>
        <v>57.332800000000006</v>
      </c>
      <c r="AM33" s="65">
        <v>57.813600000000001</v>
      </c>
      <c r="AN33" s="65">
        <f t="shared" si="30"/>
        <v>59.413600000000002</v>
      </c>
      <c r="AO33" s="65">
        <v>61.016400000000004</v>
      </c>
      <c r="AP33" s="65">
        <v>64.209000000000003</v>
      </c>
      <c r="AQ33" s="65">
        <v>67.411799999999999</v>
      </c>
      <c r="AR33" s="65">
        <v>70.604399999999998</v>
      </c>
    </row>
    <row r="34" spans="1:45" ht="15.95" customHeight="1" thickBot="1" x14ac:dyDescent="0.25">
      <c r="A34" s="95"/>
      <c r="B34" s="104">
        <v>1.2</v>
      </c>
      <c r="C34" s="65">
        <v>32.33</v>
      </c>
      <c r="D34" s="65">
        <f t="shared" si="15"/>
        <v>33.629999999999995</v>
      </c>
      <c r="E34" s="65">
        <v>35.39</v>
      </c>
      <c r="F34" s="65">
        <f t="shared" si="16"/>
        <v>36.69</v>
      </c>
      <c r="G34" s="65">
        <v>38.11</v>
      </c>
      <c r="H34" s="65">
        <f t="shared" si="17"/>
        <v>39.409999999999997</v>
      </c>
      <c r="I34" s="65">
        <v>40.46</v>
      </c>
      <c r="J34" s="65">
        <f t="shared" si="18"/>
        <v>41.76</v>
      </c>
      <c r="K34" s="65">
        <v>43.16</v>
      </c>
      <c r="L34" s="65">
        <f t="shared" si="19"/>
        <v>44.459999999999994</v>
      </c>
      <c r="M34" s="65">
        <v>45</v>
      </c>
      <c r="N34" s="65">
        <f t="shared" si="20"/>
        <v>46.3</v>
      </c>
      <c r="O34" s="65">
        <v>47.64</v>
      </c>
      <c r="P34" s="65">
        <f t="shared" si="21"/>
        <v>48.94</v>
      </c>
      <c r="Q34" s="65">
        <v>49.31</v>
      </c>
      <c r="R34" s="65">
        <f t="shared" si="22"/>
        <v>50.61</v>
      </c>
      <c r="S34" s="65">
        <v>51.93</v>
      </c>
      <c r="T34" s="65">
        <v>54.52</v>
      </c>
      <c r="U34" s="65">
        <v>57.13</v>
      </c>
      <c r="V34" s="65">
        <v>59.74</v>
      </c>
      <c r="W34" s="103"/>
      <c r="X34" s="104">
        <v>1.2</v>
      </c>
      <c r="Y34" s="65">
        <v>38.535600000000002</v>
      </c>
      <c r="Z34" s="65">
        <f t="shared" si="23"/>
        <v>40.135600000000004</v>
      </c>
      <c r="AA34" s="65">
        <v>42.279000000000003</v>
      </c>
      <c r="AB34" s="65">
        <f t="shared" si="24"/>
        <v>43.879000000000005</v>
      </c>
      <c r="AC34" s="65">
        <v>45.624600000000001</v>
      </c>
      <c r="AD34" s="65">
        <f t="shared" si="25"/>
        <v>47.224600000000002</v>
      </c>
      <c r="AE34" s="65">
        <v>48.5214</v>
      </c>
      <c r="AF34" s="65">
        <f t="shared" si="26"/>
        <v>50.121400000000001</v>
      </c>
      <c r="AG34" s="65">
        <v>51.846600000000002</v>
      </c>
      <c r="AH34" s="65">
        <f t="shared" si="27"/>
        <v>53.446600000000004</v>
      </c>
      <c r="AI34" s="65">
        <v>54.1008</v>
      </c>
      <c r="AJ34" s="65">
        <f t="shared" si="28"/>
        <v>55.700800000000001</v>
      </c>
      <c r="AK34" s="65">
        <v>57.364800000000002</v>
      </c>
      <c r="AL34" s="65">
        <f t="shared" si="29"/>
        <v>58.964800000000004</v>
      </c>
      <c r="AM34" s="65">
        <v>59.445599999999999</v>
      </c>
      <c r="AN34" s="65">
        <f t="shared" si="30"/>
        <v>61.0456</v>
      </c>
      <c r="AO34" s="65">
        <v>62.638199999999998</v>
      </c>
      <c r="AP34" s="65">
        <v>65.820599999999999</v>
      </c>
      <c r="AQ34" s="65">
        <v>69.043800000000005</v>
      </c>
      <c r="AR34" s="65">
        <v>72.226200000000006</v>
      </c>
    </row>
    <row r="35" spans="1:45" ht="15.95" customHeight="1" thickBot="1" x14ac:dyDescent="0.25">
      <c r="A35" s="95"/>
      <c r="B35" s="104">
        <v>1.3</v>
      </c>
      <c r="C35" s="65">
        <v>34.06</v>
      </c>
      <c r="D35" s="65">
        <f t="shared" si="15"/>
        <v>35.36</v>
      </c>
      <c r="E35" s="65">
        <v>36.79</v>
      </c>
      <c r="F35" s="65">
        <f t="shared" si="16"/>
        <v>38.089999999999996</v>
      </c>
      <c r="G35" s="65">
        <v>39.53</v>
      </c>
      <c r="H35" s="65">
        <f t="shared" si="17"/>
        <v>40.83</v>
      </c>
      <c r="I35" s="65">
        <v>42.27</v>
      </c>
      <c r="J35" s="65">
        <f t="shared" si="18"/>
        <v>43.57</v>
      </c>
      <c r="K35" s="65">
        <v>44.57</v>
      </c>
      <c r="L35" s="65">
        <f t="shared" si="19"/>
        <v>45.87</v>
      </c>
      <c r="M35" s="65">
        <v>47.27</v>
      </c>
      <c r="N35" s="65">
        <f t="shared" si="20"/>
        <v>48.57</v>
      </c>
      <c r="O35" s="65">
        <v>49.98</v>
      </c>
      <c r="P35" s="65">
        <f t="shared" si="21"/>
        <v>51.279999999999994</v>
      </c>
      <c r="Q35" s="65">
        <v>50.66</v>
      </c>
      <c r="R35" s="65">
        <f t="shared" si="22"/>
        <v>51.959999999999994</v>
      </c>
      <c r="S35" s="65">
        <v>53.27</v>
      </c>
      <c r="T35" s="65">
        <v>55.88</v>
      </c>
      <c r="U35" s="65">
        <v>58.47</v>
      </c>
      <c r="V35" s="65">
        <v>61.06</v>
      </c>
      <c r="W35" s="103"/>
      <c r="X35" s="104">
        <v>1.3</v>
      </c>
      <c r="Y35" s="65">
        <v>40.616399999999999</v>
      </c>
      <c r="Z35" s="65">
        <f t="shared" si="23"/>
        <v>42.2164</v>
      </c>
      <c r="AA35" s="65">
        <v>43.972200000000001</v>
      </c>
      <c r="AB35" s="65">
        <f t="shared" si="24"/>
        <v>45.572200000000002</v>
      </c>
      <c r="AC35" s="65">
        <v>47.317799999999998</v>
      </c>
      <c r="AD35" s="65">
        <f t="shared" si="25"/>
        <v>48.9178</v>
      </c>
      <c r="AE35" s="65">
        <v>50.6736</v>
      </c>
      <c r="AF35" s="65">
        <f t="shared" si="26"/>
        <v>52.273600000000002</v>
      </c>
      <c r="AG35" s="65">
        <v>53.5398</v>
      </c>
      <c r="AH35" s="65">
        <f t="shared" si="27"/>
        <v>55.139800000000001</v>
      </c>
      <c r="AI35" s="65">
        <v>56.8446</v>
      </c>
      <c r="AJ35" s="65">
        <f t="shared" si="28"/>
        <v>58.444600000000001</v>
      </c>
      <c r="AK35" s="65">
        <v>60.18</v>
      </c>
      <c r="AL35" s="65">
        <f t="shared" si="29"/>
        <v>61.78</v>
      </c>
      <c r="AM35" s="65">
        <v>61.067399999999999</v>
      </c>
      <c r="AN35" s="65">
        <f t="shared" si="30"/>
        <v>62.667400000000001</v>
      </c>
      <c r="AO35" s="65">
        <v>64.249800000000008</v>
      </c>
      <c r="AP35" s="65">
        <v>67.442400000000006</v>
      </c>
      <c r="AQ35" s="65">
        <v>70.635000000000005</v>
      </c>
      <c r="AR35" s="65">
        <v>73.837800000000001</v>
      </c>
    </row>
    <row r="36" spans="1:45" ht="15.95" customHeight="1" thickBot="1" x14ac:dyDescent="0.25">
      <c r="A36" s="95"/>
      <c r="B36" s="104">
        <v>1.4</v>
      </c>
      <c r="C36" s="65">
        <v>35.47</v>
      </c>
      <c r="D36" s="65">
        <f t="shared" si="15"/>
        <v>36.769999999999996</v>
      </c>
      <c r="E36" s="65">
        <v>38.22</v>
      </c>
      <c r="F36" s="65">
        <f t="shared" si="16"/>
        <v>39.519999999999996</v>
      </c>
      <c r="G36" s="65">
        <v>40.94</v>
      </c>
      <c r="H36" s="65">
        <f t="shared" si="17"/>
        <v>42.239999999999995</v>
      </c>
      <c r="I36" s="65">
        <v>43.67</v>
      </c>
      <c r="J36" s="65">
        <f t="shared" si="18"/>
        <v>44.97</v>
      </c>
      <c r="K36" s="65">
        <v>45.96</v>
      </c>
      <c r="L36" s="65">
        <f t="shared" si="19"/>
        <v>47.26</v>
      </c>
      <c r="M36" s="65">
        <v>48.67</v>
      </c>
      <c r="N36" s="65">
        <f t="shared" si="20"/>
        <v>49.97</v>
      </c>
      <c r="O36" s="65">
        <v>50.88</v>
      </c>
      <c r="P36" s="65">
        <f t="shared" si="21"/>
        <v>52.18</v>
      </c>
      <c r="Q36" s="65">
        <v>52</v>
      </c>
      <c r="R36" s="65">
        <f t="shared" si="22"/>
        <v>53.3</v>
      </c>
      <c r="S36" s="65">
        <v>54.61</v>
      </c>
      <c r="T36" s="65">
        <v>57.21</v>
      </c>
      <c r="U36" s="65">
        <v>59.82</v>
      </c>
      <c r="V36" s="65">
        <v>62.42</v>
      </c>
      <c r="W36" s="103"/>
      <c r="X36" s="104">
        <v>1.4</v>
      </c>
      <c r="Y36" s="65">
        <v>42.309599999999996</v>
      </c>
      <c r="Z36" s="65">
        <f t="shared" si="23"/>
        <v>43.909599999999998</v>
      </c>
      <c r="AA36" s="65">
        <v>45.665400000000005</v>
      </c>
      <c r="AB36" s="65">
        <f t="shared" si="24"/>
        <v>47.265400000000007</v>
      </c>
      <c r="AC36" s="65">
        <v>49.0212</v>
      </c>
      <c r="AD36" s="65">
        <f t="shared" si="25"/>
        <v>50.621200000000002</v>
      </c>
      <c r="AE36" s="65">
        <v>52.377000000000002</v>
      </c>
      <c r="AF36" s="65">
        <f t="shared" si="26"/>
        <v>53.977000000000004</v>
      </c>
      <c r="AG36" s="65">
        <v>55.212600000000002</v>
      </c>
      <c r="AH36" s="65">
        <f t="shared" si="27"/>
        <v>56.812600000000003</v>
      </c>
      <c r="AI36" s="65">
        <v>58.527600000000007</v>
      </c>
      <c r="AJ36" s="65">
        <f t="shared" si="28"/>
        <v>60.127600000000008</v>
      </c>
      <c r="AK36" s="65">
        <v>61.261200000000002</v>
      </c>
      <c r="AL36" s="65">
        <f t="shared" si="29"/>
        <v>62.861200000000004</v>
      </c>
      <c r="AM36" s="65">
        <v>62.6586</v>
      </c>
      <c r="AN36" s="65">
        <f t="shared" si="30"/>
        <v>64.258600000000001</v>
      </c>
      <c r="AO36" s="65">
        <v>65.871600000000001</v>
      </c>
      <c r="AP36" s="65">
        <v>69.0642</v>
      </c>
      <c r="AQ36" s="65">
        <v>72.256799999999998</v>
      </c>
      <c r="AR36" s="65">
        <v>75.449399999999997</v>
      </c>
    </row>
    <row r="37" spans="1:45" ht="15.95" customHeight="1" thickBot="1" x14ac:dyDescent="0.25">
      <c r="A37" s="95"/>
      <c r="B37" s="104">
        <v>1.5</v>
      </c>
      <c r="C37" s="65">
        <v>36.18</v>
      </c>
      <c r="D37" s="65">
        <f t="shared" si="15"/>
        <v>37.479999999999997</v>
      </c>
      <c r="E37" s="65">
        <v>39.24</v>
      </c>
      <c r="F37" s="65">
        <f t="shared" si="16"/>
        <v>40.54</v>
      </c>
      <c r="G37" s="65">
        <v>42.35</v>
      </c>
      <c r="H37" s="65">
        <f t="shared" si="17"/>
        <v>43.65</v>
      </c>
      <c r="I37" s="65">
        <v>44.67</v>
      </c>
      <c r="J37" s="65">
        <f t="shared" si="18"/>
        <v>45.97</v>
      </c>
      <c r="K37" s="65">
        <v>47.37</v>
      </c>
      <c r="L37" s="65">
        <f t="shared" si="19"/>
        <v>48.669999999999995</v>
      </c>
      <c r="M37" s="65">
        <v>49.59</v>
      </c>
      <c r="N37" s="65">
        <f t="shared" si="20"/>
        <v>50.89</v>
      </c>
      <c r="O37" s="65">
        <v>51.76</v>
      </c>
      <c r="P37" s="65">
        <f t="shared" si="21"/>
        <v>53.059999999999995</v>
      </c>
      <c r="Q37" s="65">
        <v>53.35</v>
      </c>
      <c r="R37" s="65">
        <f t="shared" si="22"/>
        <v>54.65</v>
      </c>
      <c r="S37" s="65">
        <v>55.96</v>
      </c>
      <c r="T37" s="65">
        <v>58.57</v>
      </c>
      <c r="U37" s="65">
        <v>61.17</v>
      </c>
      <c r="V37" s="65">
        <v>63.77</v>
      </c>
      <c r="W37" s="103"/>
      <c r="X37" s="104">
        <v>1.5</v>
      </c>
      <c r="Y37" s="65">
        <v>43.156200000000005</v>
      </c>
      <c r="Z37" s="65">
        <f t="shared" si="23"/>
        <v>44.756200000000007</v>
      </c>
      <c r="AA37" s="65">
        <v>46.909800000000004</v>
      </c>
      <c r="AB37" s="65">
        <f t="shared" si="24"/>
        <v>48.509800000000006</v>
      </c>
      <c r="AC37" s="65">
        <v>50.724599999999995</v>
      </c>
      <c r="AD37" s="65">
        <f t="shared" si="25"/>
        <v>52.324599999999997</v>
      </c>
      <c r="AE37" s="65">
        <v>53.560200000000002</v>
      </c>
      <c r="AF37" s="65">
        <f t="shared" si="26"/>
        <v>55.160200000000003</v>
      </c>
      <c r="AG37" s="65">
        <v>56.865000000000002</v>
      </c>
      <c r="AH37" s="65">
        <f t="shared" si="27"/>
        <v>58.465000000000003</v>
      </c>
      <c r="AI37" s="65">
        <v>59.629200000000004</v>
      </c>
      <c r="AJ37" s="65">
        <f t="shared" si="28"/>
        <v>61.229200000000006</v>
      </c>
      <c r="AK37" s="65">
        <v>62.311800000000005</v>
      </c>
      <c r="AL37" s="65">
        <f t="shared" si="29"/>
        <v>63.911800000000007</v>
      </c>
      <c r="AM37" s="65">
        <v>64.290599999999998</v>
      </c>
      <c r="AN37" s="65">
        <f t="shared" si="30"/>
        <v>65.890599999999992</v>
      </c>
      <c r="AO37" s="65">
        <v>67.483199999999997</v>
      </c>
      <c r="AP37" s="65">
        <v>70.67580000000001</v>
      </c>
      <c r="AQ37" s="65">
        <v>73.878600000000006</v>
      </c>
      <c r="AR37" s="65">
        <v>77.071200000000005</v>
      </c>
    </row>
    <row r="38" spans="1:45" ht="15.95" customHeight="1" thickBot="1" x14ac:dyDescent="0.25">
      <c r="A38" s="95"/>
      <c r="B38" s="104">
        <v>1.6</v>
      </c>
      <c r="C38" s="65">
        <v>37.200000000000003</v>
      </c>
      <c r="D38" s="65">
        <f t="shared" si="15"/>
        <v>38.5</v>
      </c>
      <c r="E38" s="65">
        <v>40.64</v>
      </c>
      <c r="F38" s="65">
        <f t="shared" si="16"/>
        <v>41.94</v>
      </c>
      <c r="G38" s="65">
        <v>43.35</v>
      </c>
      <c r="H38" s="65">
        <f t="shared" si="17"/>
        <v>44.65</v>
      </c>
      <c r="I38" s="65">
        <v>46.06</v>
      </c>
      <c r="J38" s="65">
        <f t="shared" si="18"/>
        <v>47.36</v>
      </c>
      <c r="K38" s="65">
        <v>48.77</v>
      </c>
      <c r="L38" s="65">
        <f t="shared" si="19"/>
        <v>50.07</v>
      </c>
      <c r="M38" s="65">
        <v>50.47</v>
      </c>
      <c r="N38" s="65">
        <f t="shared" si="20"/>
        <v>51.769999999999996</v>
      </c>
      <c r="O38" s="65">
        <v>53.13</v>
      </c>
      <c r="P38" s="65">
        <f t="shared" si="21"/>
        <v>54.43</v>
      </c>
      <c r="Q38" s="65">
        <v>54.71</v>
      </c>
      <c r="R38" s="65">
        <f t="shared" si="22"/>
        <v>56.01</v>
      </c>
      <c r="S38" s="65">
        <v>57.3</v>
      </c>
      <c r="T38" s="65">
        <v>59.92</v>
      </c>
      <c r="U38" s="65">
        <v>62.52</v>
      </c>
      <c r="V38" s="65">
        <v>65.099999999999994</v>
      </c>
      <c r="W38" s="103"/>
      <c r="X38" s="104">
        <v>1.6</v>
      </c>
      <c r="Y38" s="65">
        <v>44.400600000000004</v>
      </c>
      <c r="Z38" s="65">
        <f t="shared" si="23"/>
        <v>46.000600000000006</v>
      </c>
      <c r="AA38" s="65">
        <v>48.592800000000004</v>
      </c>
      <c r="AB38" s="65">
        <f t="shared" si="24"/>
        <v>50.192800000000005</v>
      </c>
      <c r="AC38" s="65">
        <v>51.928199999999997</v>
      </c>
      <c r="AD38" s="65">
        <f t="shared" si="25"/>
        <v>53.528199999999998</v>
      </c>
      <c r="AE38" s="65">
        <v>55.232999999999997</v>
      </c>
      <c r="AF38" s="65">
        <f t="shared" si="26"/>
        <v>56.832999999999998</v>
      </c>
      <c r="AG38" s="65">
        <v>58.558199999999999</v>
      </c>
      <c r="AH38" s="65">
        <f t="shared" si="27"/>
        <v>60.158200000000001</v>
      </c>
      <c r="AI38" s="65">
        <v>60.700200000000002</v>
      </c>
      <c r="AJ38" s="65">
        <f t="shared" si="28"/>
        <v>62.300200000000004</v>
      </c>
      <c r="AK38" s="65">
        <v>63.964200000000005</v>
      </c>
      <c r="AL38" s="65">
        <f t="shared" si="29"/>
        <v>65.5642</v>
      </c>
      <c r="AM38" s="65">
        <v>65.902200000000008</v>
      </c>
      <c r="AN38" s="65">
        <f t="shared" si="30"/>
        <v>67.502200000000002</v>
      </c>
      <c r="AO38" s="65">
        <v>69.105000000000004</v>
      </c>
      <c r="AP38" s="65">
        <v>72.277200000000008</v>
      </c>
      <c r="AQ38" s="65">
        <v>75.500399999999999</v>
      </c>
      <c r="AR38" s="65">
        <v>78.693000000000012</v>
      </c>
    </row>
    <row r="39" spans="1:45" ht="15.95" customHeight="1" thickBot="1" x14ac:dyDescent="0.25">
      <c r="A39" s="95"/>
      <c r="B39" s="104">
        <v>1.7</v>
      </c>
      <c r="C39" s="65">
        <v>38.58</v>
      </c>
      <c r="D39" s="65">
        <f t="shared" si="15"/>
        <v>39.879999999999995</v>
      </c>
      <c r="E39" s="65">
        <v>41.63</v>
      </c>
      <c r="F39" s="65">
        <f t="shared" si="16"/>
        <v>42.93</v>
      </c>
      <c r="G39" s="65">
        <v>44.33</v>
      </c>
      <c r="H39" s="65">
        <f t="shared" si="17"/>
        <v>45.629999999999995</v>
      </c>
      <c r="I39" s="65">
        <v>47.01</v>
      </c>
      <c r="J39" s="65">
        <f t="shared" si="18"/>
        <v>48.309999999999995</v>
      </c>
      <c r="K39" s="65">
        <v>49.67</v>
      </c>
      <c r="L39" s="65">
        <f t="shared" si="19"/>
        <v>50.97</v>
      </c>
      <c r="M39" s="65">
        <v>51.85</v>
      </c>
      <c r="N39" s="65">
        <f t="shared" si="20"/>
        <v>53.15</v>
      </c>
      <c r="O39" s="65">
        <v>54.51</v>
      </c>
      <c r="P39" s="65">
        <f t="shared" si="21"/>
        <v>55.809999999999995</v>
      </c>
      <c r="Q39" s="65">
        <v>56.05</v>
      </c>
      <c r="R39" s="65">
        <f t="shared" si="22"/>
        <v>57.349999999999994</v>
      </c>
      <c r="S39" s="65">
        <v>58.64</v>
      </c>
      <c r="T39" s="65">
        <v>61.25</v>
      </c>
      <c r="U39" s="65">
        <v>63.86</v>
      </c>
      <c r="V39" s="65">
        <v>66.45</v>
      </c>
      <c r="W39" s="103"/>
      <c r="X39" s="104">
        <v>1.7</v>
      </c>
      <c r="Y39" s="65">
        <v>46.052999999999997</v>
      </c>
      <c r="Z39" s="65">
        <f t="shared" si="23"/>
        <v>47.652999999999999</v>
      </c>
      <c r="AA39" s="65">
        <v>49.796399999999998</v>
      </c>
      <c r="AB39" s="65">
        <f t="shared" si="24"/>
        <v>51.3964</v>
      </c>
      <c r="AC39" s="65">
        <v>53.080800000000004</v>
      </c>
      <c r="AD39" s="65">
        <f t="shared" si="25"/>
        <v>54.680800000000005</v>
      </c>
      <c r="AE39" s="65">
        <v>56.385600000000004</v>
      </c>
      <c r="AF39" s="65">
        <f t="shared" si="26"/>
        <v>57.985600000000005</v>
      </c>
      <c r="AG39" s="65">
        <v>59.659800000000004</v>
      </c>
      <c r="AH39" s="65">
        <f t="shared" si="27"/>
        <v>61.259800000000006</v>
      </c>
      <c r="AI39" s="65">
        <v>62.342399999999998</v>
      </c>
      <c r="AJ39" s="65">
        <f t="shared" si="28"/>
        <v>63.942399999999999</v>
      </c>
      <c r="AK39" s="65">
        <v>65.616600000000005</v>
      </c>
      <c r="AL39" s="65">
        <f t="shared" si="29"/>
        <v>67.2166</v>
      </c>
      <c r="AM39" s="65">
        <v>67.513800000000003</v>
      </c>
      <c r="AN39" s="65">
        <f t="shared" si="30"/>
        <v>69.113799999999998</v>
      </c>
      <c r="AO39" s="65">
        <v>70.7166</v>
      </c>
      <c r="AP39" s="65">
        <v>73.899000000000001</v>
      </c>
      <c r="AQ39" s="65">
        <v>77.111999999999995</v>
      </c>
      <c r="AR39" s="65">
        <v>80.294399999999996</v>
      </c>
    </row>
    <row r="40" spans="1:45" ht="15.95" customHeight="1" x14ac:dyDescent="0.2">
      <c r="A40" s="95"/>
      <c r="B40" s="104">
        <v>1.8</v>
      </c>
      <c r="C40" s="65">
        <v>39.96</v>
      </c>
      <c r="D40" s="65">
        <f t="shared" si="15"/>
        <v>41.26</v>
      </c>
      <c r="E40" s="65">
        <v>42.6</v>
      </c>
      <c r="F40" s="65">
        <f t="shared" si="16"/>
        <v>43.9</v>
      </c>
      <c r="G40" s="65">
        <v>45.27</v>
      </c>
      <c r="H40" s="65">
        <f t="shared" si="17"/>
        <v>46.57</v>
      </c>
      <c r="I40" s="65">
        <v>47.91</v>
      </c>
      <c r="J40" s="65">
        <f t="shared" si="18"/>
        <v>49.209999999999994</v>
      </c>
      <c r="K40" s="65">
        <v>50.57</v>
      </c>
      <c r="L40" s="65">
        <f t="shared" si="19"/>
        <v>51.87</v>
      </c>
      <c r="M40" s="65">
        <v>53.24</v>
      </c>
      <c r="N40" s="65">
        <f t="shared" si="20"/>
        <v>54.54</v>
      </c>
      <c r="O40" s="65">
        <v>55.89</v>
      </c>
      <c r="P40" s="65">
        <f t="shared" si="21"/>
        <v>57.19</v>
      </c>
      <c r="Q40" s="65">
        <v>57.39</v>
      </c>
      <c r="R40" s="65">
        <f t="shared" si="22"/>
        <v>58.69</v>
      </c>
      <c r="S40" s="65">
        <v>59.99</v>
      </c>
      <c r="T40" s="65">
        <v>62.59</v>
      </c>
      <c r="U40" s="65">
        <v>65.2</v>
      </c>
      <c r="V40" s="65">
        <v>67.790000000000006</v>
      </c>
      <c r="W40" s="103"/>
      <c r="X40" s="104">
        <v>1.8</v>
      </c>
      <c r="Y40" s="65">
        <v>47.6952</v>
      </c>
      <c r="Z40" s="65">
        <f t="shared" si="23"/>
        <v>49.295200000000001</v>
      </c>
      <c r="AA40" s="65">
        <v>50.949000000000005</v>
      </c>
      <c r="AB40" s="65">
        <f t="shared" si="24"/>
        <v>52.549000000000007</v>
      </c>
      <c r="AC40" s="65">
        <v>54.213000000000001</v>
      </c>
      <c r="AD40" s="65">
        <f t="shared" si="25"/>
        <v>55.813000000000002</v>
      </c>
      <c r="AE40" s="65">
        <v>57.477000000000004</v>
      </c>
      <c r="AF40" s="65">
        <f t="shared" si="26"/>
        <v>59.077000000000005</v>
      </c>
      <c r="AG40" s="65">
        <v>60.730800000000002</v>
      </c>
      <c r="AH40" s="65">
        <f t="shared" si="27"/>
        <v>62.330800000000004</v>
      </c>
      <c r="AI40" s="65">
        <v>64.004999999999995</v>
      </c>
      <c r="AJ40" s="65">
        <f t="shared" si="28"/>
        <v>65.60499999999999</v>
      </c>
      <c r="AK40" s="65">
        <v>67.24860000000001</v>
      </c>
      <c r="AL40" s="65">
        <f t="shared" si="29"/>
        <v>68.848600000000005</v>
      </c>
      <c r="AM40" s="65">
        <v>69.125399999999999</v>
      </c>
      <c r="AN40" s="65">
        <f t="shared" si="30"/>
        <v>70.725399999999993</v>
      </c>
      <c r="AO40" s="65">
        <v>72.328199999999995</v>
      </c>
      <c r="AP40" s="65">
        <v>75.520800000000008</v>
      </c>
      <c r="AQ40" s="65">
        <v>78.713400000000007</v>
      </c>
      <c r="AR40" s="65">
        <v>81.905999999999992</v>
      </c>
    </row>
    <row r="41" spans="1:45" ht="9.75" customHeight="1" thickBot="1" x14ac:dyDescent="0.25">
      <c r="A41" s="95"/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2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O41" s="103"/>
      <c r="AP41" s="103"/>
      <c r="AQ41" s="103"/>
      <c r="AR41" s="103"/>
    </row>
    <row r="42" spans="1:45" ht="15.95" customHeight="1" thickBot="1" x14ac:dyDescent="0.3">
      <c r="A42" s="95"/>
      <c r="B42" s="569" t="s">
        <v>127</v>
      </c>
      <c r="C42" s="570"/>
      <c r="D42" s="570"/>
      <c r="E42" s="570"/>
      <c r="F42" s="570"/>
      <c r="G42" s="570"/>
      <c r="H42" s="570"/>
      <c r="I42" s="570"/>
      <c r="J42" s="570"/>
      <c r="K42" s="570"/>
      <c r="L42" s="570"/>
      <c r="M42" s="570"/>
      <c r="N42" s="570"/>
      <c r="O42" s="570"/>
      <c r="P42" s="570"/>
      <c r="Q42" s="570"/>
      <c r="R42" s="570"/>
      <c r="S42" s="570"/>
      <c r="T42" s="570"/>
      <c r="U42" s="570"/>
      <c r="V42" s="571"/>
      <c r="W42" s="103"/>
      <c r="X42" s="610" t="s">
        <v>126</v>
      </c>
      <c r="Y42" s="611"/>
      <c r="Z42" s="611"/>
      <c r="AA42" s="611"/>
      <c r="AB42" s="611"/>
      <c r="AC42" s="611"/>
      <c r="AD42" s="611"/>
      <c r="AE42" s="611"/>
      <c r="AF42" s="611"/>
      <c r="AG42" s="611"/>
      <c r="AH42" s="611"/>
      <c r="AI42" s="611"/>
      <c r="AJ42" s="611"/>
      <c r="AK42" s="611"/>
      <c r="AL42" s="611"/>
      <c r="AM42" s="611"/>
      <c r="AN42" s="611"/>
      <c r="AO42" s="611"/>
      <c r="AP42" s="611"/>
      <c r="AQ42" s="611"/>
      <c r="AR42" s="612"/>
    </row>
    <row r="43" spans="1:45" ht="15.95" customHeight="1" thickBot="1" x14ac:dyDescent="0.3">
      <c r="A43" s="112"/>
      <c r="B43" s="98"/>
      <c r="C43" s="99">
        <v>0.4</v>
      </c>
      <c r="D43" s="100">
        <v>0.45</v>
      </c>
      <c r="E43" s="99">
        <v>0.5</v>
      </c>
      <c r="F43" s="100">
        <v>0.55000000000000004</v>
      </c>
      <c r="G43" s="99">
        <v>0.6</v>
      </c>
      <c r="H43" s="100">
        <v>0.65</v>
      </c>
      <c r="I43" s="99">
        <v>0.7</v>
      </c>
      <c r="J43" s="100">
        <v>0.75</v>
      </c>
      <c r="K43" s="99">
        <v>0.8</v>
      </c>
      <c r="L43" s="100">
        <v>0.85</v>
      </c>
      <c r="M43" s="99">
        <v>0.9</v>
      </c>
      <c r="N43" s="100">
        <v>0.95</v>
      </c>
      <c r="O43" s="99">
        <v>1</v>
      </c>
      <c r="P43" s="100">
        <v>1.05</v>
      </c>
      <c r="Q43" s="99">
        <v>1.1000000000000001</v>
      </c>
      <c r="R43" s="100">
        <v>1.1499999999999999</v>
      </c>
      <c r="S43" s="99">
        <v>1.2</v>
      </c>
      <c r="T43" s="99">
        <v>1.3</v>
      </c>
      <c r="U43" s="99">
        <v>1.4</v>
      </c>
      <c r="V43" s="101">
        <v>1.5</v>
      </c>
      <c r="W43" s="102"/>
      <c r="X43" s="303"/>
      <c r="Y43" s="309">
        <v>0.4</v>
      </c>
      <c r="Z43" s="310">
        <v>0.45</v>
      </c>
      <c r="AA43" s="311">
        <v>0.5</v>
      </c>
      <c r="AB43" s="310">
        <v>0.55000000000000004</v>
      </c>
      <c r="AC43" s="311">
        <v>0.6</v>
      </c>
      <c r="AD43" s="310">
        <v>0.65</v>
      </c>
      <c r="AE43" s="311">
        <v>0.7</v>
      </c>
      <c r="AF43" s="310">
        <v>0.75</v>
      </c>
      <c r="AG43" s="311">
        <v>0.8</v>
      </c>
      <c r="AH43" s="310">
        <v>0.85</v>
      </c>
      <c r="AI43" s="311">
        <v>0.9</v>
      </c>
      <c r="AJ43" s="310">
        <v>0.95</v>
      </c>
      <c r="AK43" s="312">
        <v>1</v>
      </c>
      <c r="AL43" s="310">
        <v>1.05</v>
      </c>
      <c r="AM43" s="311">
        <v>1.1000000000000001</v>
      </c>
      <c r="AN43" s="310">
        <v>1.1499999999999999</v>
      </c>
      <c r="AO43" s="310">
        <v>1.2</v>
      </c>
      <c r="AP43" s="311">
        <v>1.3</v>
      </c>
      <c r="AQ43" s="311">
        <v>1.4</v>
      </c>
      <c r="AR43" s="313">
        <v>1.5</v>
      </c>
    </row>
    <row r="44" spans="1:45" ht="15.95" customHeight="1" thickBot="1" x14ac:dyDescent="0.3">
      <c r="A44" s="95"/>
      <c r="B44" s="104">
        <v>0.5</v>
      </c>
      <c r="C44" s="65">
        <v>36.097799999999999</v>
      </c>
      <c r="D44" s="65">
        <f>SUM(C44,2.3)</f>
        <v>38.397799999999997</v>
      </c>
      <c r="E44" s="65">
        <v>40.677600000000005</v>
      </c>
      <c r="F44" s="65">
        <f>SUM(E44,2.3)</f>
        <v>42.977600000000002</v>
      </c>
      <c r="G44" s="65">
        <v>45.257399999999997</v>
      </c>
      <c r="H44" s="65">
        <f>SUM(G44,2.3)</f>
        <v>47.557399999999994</v>
      </c>
      <c r="I44" s="65">
        <v>49.837200000000003</v>
      </c>
      <c r="J44" s="65">
        <f>SUM(I44,2.3)</f>
        <v>52.1372</v>
      </c>
      <c r="K44" s="65">
        <v>54.417000000000002</v>
      </c>
      <c r="L44" s="65">
        <f>SUM(K44,2.3)</f>
        <v>56.716999999999999</v>
      </c>
      <c r="M44" s="65">
        <v>59.007000000000005</v>
      </c>
      <c r="N44" s="65">
        <f>SUM(M44,2.3)</f>
        <v>61.307000000000002</v>
      </c>
      <c r="O44" s="65">
        <v>63.586800000000004</v>
      </c>
      <c r="P44" s="65">
        <f>SUM(O44,2.3)</f>
        <v>65.886800000000008</v>
      </c>
      <c r="Q44" s="65">
        <v>68.166600000000003</v>
      </c>
      <c r="R44" s="65">
        <f>SUM(Q44,2.3)</f>
        <v>70.4666</v>
      </c>
      <c r="S44" s="65">
        <v>72.756600000000006</v>
      </c>
      <c r="T44" s="65">
        <v>77.3262</v>
      </c>
      <c r="U44" s="65">
        <v>81.916200000000003</v>
      </c>
      <c r="V44" s="65">
        <v>86.495999999999995</v>
      </c>
      <c r="W44" s="103"/>
      <c r="X44" s="304">
        <v>0.5</v>
      </c>
      <c r="Y44" s="306">
        <v>43.197000000000003</v>
      </c>
      <c r="Z44" s="307">
        <f>SUM(Y44,2.8)</f>
        <v>45.997</v>
      </c>
      <c r="AA44" s="307">
        <v>48.8172</v>
      </c>
      <c r="AB44" s="307">
        <f>SUM(AA44,2.8)</f>
        <v>51.617199999999997</v>
      </c>
      <c r="AC44" s="307">
        <v>54.467999999999996</v>
      </c>
      <c r="AD44" s="307">
        <f>SUM(AC44,2.8)</f>
        <v>57.267999999999994</v>
      </c>
      <c r="AE44" s="307">
        <v>60.1188</v>
      </c>
      <c r="AF44" s="307">
        <f>SUM(AE44,2.8)</f>
        <v>62.918799999999997</v>
      </c>
      <c r="AG44" s="307">
        <v>65.769600000000011</v>
      </c>
      <c r="AH44" s="307">
        <f>SUM(AG44,2.8)</f>
        <v>68.569600000000008</v>
      </c>
      <c r="AI44" s="307">
        <v>71.389799999999994</v>
      </c>
      <c r="AJ44" s="307">
        <f>SUM(AI44,2.8)</f>
        <v>74.189799999999991</v>
      </c>
      <c r="AK44" s="307">
        <v>77.040599999999998</v>
      </c>
      <c r="AL44" s="307">
        <f>SUM(AK44,2.8)</f>
        <v>79.840599999999995</v>
      </c>
      <c r="AM44" s="307">
        <v>82.681200000000004</v>
      </c>
      <c r="AN44" s="307">
        <f>SUM(AM44,2.8)</f>
        <v>85.481200000000001</v>
      </c>
      <c r="AO44" s="307">
        <v>88.32180000000001</v>
      </c>
      <c r="AP44" s="307">
        <v>93.962400000000002</v>
      </c>
      <c r="AQ44" s="307">
        <v>99.603000000000009</v>
      </c>
      <c r="AR44" s="308">
        <v>105.2334</v>
      </c>
    </row>
    <row r="45" spans="1:45" ht="15.95" customHeight="1" thickBot="1" x14ac:dyDescent="0.3">
      <c r="A45" s="95"/>
      <c r="B45" s="104">
        <v>0.6</v>
      </c>
      <c r="C45" s="65">
        <v>38.382600000000004</v>
      </c>
      <c r="D45" s="65">
        <f t="shared" ref="D45:D57" si="31">SUM(C45,2.3)</f>
        <v>40.682600000000001</v>
      </c>
      <c r="E45" s="65">
        <v>42.952199999999998</v>
      </c>
      <c r="F45" s="65">
        <f t="shared" ref="F45:F57" si="32">SUM(E45,2.3)</f>
        <v>45.252199999999995</v>
      </c>
      <c r="G45" s="65">
        <v>47.542200000000001</v>
      </c>
      <c r="H45" s="65">
        <f t="shared" ref="H45:H57" si="33">SUM(G45,2.3)</f>
        <v>49.842199999999998</v>
      </c>
      <c r="I45" s="65">
        <v>52.122</v>
      </c>
      <c r="J45" s="65">
        <f t="shared" ref="J45:J57" si="34">SUM(I45,2.3)</f>
        <v>54.421999999999997</v>
      </c>
      <c r="K45" s="65">
        <v>56.701800000000006</v>
      </c>
      <c r="L45" s="65">
        <f t="shared" ref="L45:L57" si="35">SUM(K45,2.3)</f>
        <v>59.001800000000003</v>
      </c>
      <c r="M45" s="65">
        <v>61.281599999999997</v>
      </c>
      <c r="N45" s="65">
        <f t="shared" ref="N45:N57" si="36">SUM(M45,2.3)</f>
        <v>63.581599999999995</v>
      </c>
      <c r="O45" s="65">
        <v>65.871600000000001</v>
      </c>
      <c r="P45" s="65">
        <f t="shared" ref="P45:P57" si="37">SUM(O45,2.3)</f>
        <v>68.171599999999998</v>
      </c>
      <c r="Q45" s="65">
        <v>70.451399999999992</v>
      </c>
      <c r="R45" s="65">
        <f t="shared" ref="R45:R57" si="38">SUM(Q45,2.3)</f>
        <v>72.75139999999999</v>
      </c>
      <c r="S45" s="65">
        <v>75.031199999999998</v>
      </c>
      <c r="T45" s="65">
        <v>79.631399999999999</v>
      </c>
      <c r="U45" s="65">
        <v>84.211200000000005</v>
      </c>
      <c r="V45" s="65">
        <v>88.780800000000013</v>
      </c>
      <c r="W45" s="103"/>
      <c r="X45" s="304">
        <v>0.6</v>
      </c>
      <c r="Y45" s="302">
        <v>45.951000000000001</v>
      </c>
      <c r="Z45" s="75">
        <f t="shared" ref="Z45:Z57" si="39">SUM(Y45,2.8)</f>
        <v>48.750999999999998</v>
      </c>
      <c r="AA45" s="76">
        <v>51.5916</v>
      </c>
      <c r="AB45" s="75">
        <f t="shared" ref="AB45:AB57" si="40">SUM(AA45,2.8)</f>
        <v>54.391599999999997</v>
      </c>
      <c r="AC45" s="76">
        <v>57.211800000000004</v>
      </c>
      <c r="AD45" s="75">
        <f t="shared" ref="AD45:AD56" si="41">SUM(AC45,2.8)</f>
        <v>60.011800000000001</v>
      </c>
      <c r="AE45" s="76">
        <v>62.872800000000005</v>
      </c>
      <c r="AF45" s="75">
        <f t="shared" ref="AF45:AF57" si="42">SUM(AE45,2.8)</f>
        <v>65.672800000000009</v>
      </c>
      <c r="AG45" s="76">
        <v>68.513400000000004</v>
      </c>
      <c r="AH45" s="75">
        <f t="shared" ref="AH45:AH56" si="43">SUM(AG45,2.8)</f>
        <v>71.313400000000001</v>
      </c>
      <c r="AI45" s="76">
        <v>74.154000000000011</v>
      </c>
      <c r="AJ45" s="75">
        <f t="shared" ref="AJ45:AJ57" si="44">SUM(AI45,2.8)</f>
        <v>76.954000000000008</v>
      </c>
      <c r="AK45" s="76">
        <v>79.774199999999993</v>
      </c>
      <c r="AL45" s="75">
        <f t="shared" ref="AL45:AL57" si="45">SUM(AK45,2.8)</f>
        <v>82.57419999999999</v>
      </c>
      <c r="AM45" s="76">
        <v>85.445399999999992</v>
      </c>
      <c r="AN45" s="75">
        <f t="shared" ref="AN45:AN57" si="46">SUM(AM45,2.8)</f>
        <v>88.245399999999989</v>
      </c>
      <c r="AO45" s="76">
        <v>91.065600000000003</v>
      </c>
      <c r="AP45" s="76">
        <v>96.726600000000005</v>
      </c>
      <c r="AQ45" s="76">
        <v>102.357</v>
      </c>
      <c r="AR45" s="77">
        <v>107.99759999999999</v>
      </c>
      <c r="AS45" s="14"/>
    </row>
    <row r="46" spans="1:45" ht="15.95" customHeight="1" thickBot="1" x14ac:dyDescent="0.3">
      <c r="A46" s="95"/>
      <c r="B46" s="104">
        <v>0.7</v>
      </c>
      <c r="C46" s="65">
        <v>40.667400000000001</v>
      </c>
      <c r="D46" s="65">
        <f t="shared" si="31"/>
        <v>42.967399999999998</v>
      </c>
      <c r="E46" s="65">
        <v>45.247199999999999</v>
      </c>
      <c r="F46" s="65">
        <f t="shared" si="32"/>
        <v>47.547199999999997</v>
      </c>
      <c r="G46" s="65">
        <v>49.827000000000005</v>
      </c>
      <c r="H46" s="65">
        <f t="shared" si="33"/>
        <v>52.127000000000002</v>
      </c>
      <c r="I46" s="65">
        <v>54.396599999999999</v>
      </c>
      <c r="J46" s="65">
        <f t="shared" si="34"/>
        <v>56.696599999999997</v>
      </c>
      <c r="K46" s="65">
        <v>58.986600000000003</v>
      </c>
      <c r="L46" s="65">
        <f t="shared" si="35"/>
        <v>61.2866</v>
      </c>
      <c r="M46" s="65">
        <v>63.576599999999999</v>
      </c>
      <c r="N46" s="65">
        <f t="shared" si="36"/>
        <v>65.876599999999996</v>
      </c>
      <c r="O46" s="65">
        <v>68.156399999999991</v>
      </c>
      <c r="P46" s="65">
        <f t="shared" si="37"/>
        <v>70.456399999999988</v>
      </c>
      <c r="Q46" s="65">
        <v>72.736199999999997</v>
      </c>
      <c r="R46" s="65">
        <f t="shared" si="38"/>
        <v>75.036199999999994</v>
      </c>
      <c r="S46" s="65">
        <v>77.305800000000005</v>
      </c>
      <c r="T46" s="65">
        <v>81.895800000000008</v>
      </c>
      <c r="U46" s="65">
        <v>86.485800000000012</v>
      </c>
      <c r="V46" s="65">
        <v>91.065600000000003</v>
      </c>
      <c r="W46" s="103"/>
      <c r="X46" s="304">
        <v>0.7</v>
      </c>
      <c r="Y46" s="302">
        <v>48.704999999999998</v>
      </c>
      <c r="Z46" s="75">
        <f t="shared" si="39"/>
        <v>51.504999999999995</v>
      </c>
      <c r="AA46" s="76">
        <v>54.345600000000005</v>
      </c>
      <c r="AB46" s="75">
        <f t="shared" si="40"/>
        <v>57.145600000000002</v>
      </c>
      <c r="AC46" s="76">
        <v>59.965800000000002</v>
      </c>
      <c r="AD46" s="75">
        <f t="shared" si="41"/>
        <v>62.765799999999999</v>
      </c>
      <c r="AE46" s="76">
        <v>65.626800000000003</v>
      </c>
      <c r="AF46" s="75">
        <f t="shared" si="42"/>
        <v>68.4268</v>
      </c>
      <c r="AG46" s="76">
        <v>71.267400000000009</v>
      </c>
      <c r="AH46" s="75">
        <f t="shared" si="43"/>
        <v>74.067400000000006</v>
      </c>
      <c r="AI46" s="76">
        <v>76.908000000000001</v>
      </c>
      <c r="AJ46" s="75">
        <f t="shared" si="44"/>
        <v>79.707999999999998</v>
      </c>
      <c r="AK46" s="76">
        <v>82.53840000000001</v>
      </c>
      <c r="AL46" s="75">
        <f t="shared" si="45"/>
        <v>85.338400000000007</v>
      </c>
      <c r="AM46" s="76">
        <v>88.199399999999997</v>
      </c>
      <c r="AN46" s="75">
        <f t="shared" si="46"/>
        <v>90.999399999999994</v>
      </c>
      <c r="AO46" s="76">
        <v>93.84</v>
      </c>
      <c r="AP46" s="76">
        <v>99.501000000000005</v>
      </c>
      <c r="AQ46" s="76">
        <v>105.111</v>
      </c>
      <c r="AR46" s="77">
        <v>110.76180000000001</v>
      </c>
      <c r="AS46" s="14"/>
    </row>
    <row r="47" spans="1:45" ht="15.95" customHeight="1" thickBot="1" x14ac:dyDescent="0.3">
      <c r="A47" s="95"/>
      <c r="B47" s="104">
        <v>0.8</v>
      </c>
      <c r="C47" s="65">
        <v>42.942</v>
      </c>
      <c r="D47" s="65">
        <f t="shared" si="31"/>
        <v>45.241999999999997</v>
      </c>
      <c r="E47" s="65">
        <v>47.521800000000006</v>
      </c>
      <c r="F47" s="65">
        <f t="shared" si="32"/>
        <v>49.821800000000003</v>
      </c>
      <c r="G47" s="65">
        <v>52.111800000000002</v>
      </c>
      <c r="H47" s="65">
        <f t="shared" si="33"/>
        <v>54.411799999999999</v>
      </c>
      <c r="I47" s="65">
        <v>56.691600000000001</v>
      </c>
      <c r="J47" s="65">
        <f t="shared" si="34"/>
        <v>58.991599999999998</v>
      </c>
      <c r="K47" s="65">
        <v>61.261200000000002</v>
      </c>
      <c r="L47" s="65">
        <f t="shared" si="35"/>
        <v>63.561199999999999</v>
      </c>
      <c r="M47" s="65">
        <v>65.851200000000006</v>
      </c>
      <c r="N47" s="65">
        <f t="shared" si="36"/>
        <v>68.151200000000003</v>
      </c>
      <c r="O47" s="65">
        <v>70.441200000000009</v>
      </c>
      <c r="P47" s="65">
        <f t="shared" si="37"/>
        <v>72.741200000000006</v>
      </c>
      <c r="Q47" s="65">
        <v>75.021000000000001</v>
      </c>
      <c r="R47" s="65">
        <f t="shared" si="38"/>
        <v>77.320999999999998</v>
      </c>
      <c r="S47" s="65">
        <v>79.600800000000007</v>
      </c>
      <c r="T47" s="65">
        <v>84.19080000000001</v>
      </c>
      <c r="U47" s="65">
        <v>88.760400000000004</v>
      </c>
      <c r="V47" s="65">
        <v>93.33</v>
      </c>
      <c r="W47" s="103"/>
      <c r="X47" s="304">
        <v>0.8</v>
      </c>
      <c r="Y47" s="302">
        <v>51.448799999999999</v>
      </c>
      <c r="Z47" s="75">
        <f t="shared" si="39"/>
        <v>54.248799999999996</v>
      </c>
      <c r="AA47" s="76">
        <v>57.099599999999995</v>
      </c>
      <c r="AB47" s="75">
        <f t="shared" si="40"/>
        <v>59.899599999999992</v>
      </c>
      <c r="AC47" s="76">
        <v>62.740200000000002</v>
      </c>
      <c r="AD47" s="75">
        <f t="shared" si="41"/>
        <v>65.540199999999999</v>
      </c>
      <c r="AE47" s="76">
        <v>68.391000000000005</v>
      </c>
      <c r="AF47" s="75">
        <f t="shared" si="42"/>
        <v>71.191000000000003</v>
      </c>
      <c r="AG47" s="76">
        <v>74.0214</v>
      </c>
      <c r="AH47" s="75">
        <f t="shared" si="43"/>
        <v>76.821399999999997</v>
      </c>
      <c r="AI47" s="76">
        <v>79.682400000000001</v>
      </c>
      <c r="AJ47" s="75">
        <f t="shared" si="44"/>
        <v>82.482399999999998</v>
      </c>
      <c r="AK47" s="76">
        <v>85.312799999999996</v>
      </c>
      <c r="AL47" s="75">
        <f t="shared" si="45"/>
        <v>88.112799999999993</v>
      </c>
      <c r="AM47" s="76">
        <v>90.963600000000014</v>
      </c>
      <c r="AN47" s="75">
        <f t="shared" si="46"/>
        <v>93.763600000000011</v>
      </c>
      <c r="AO47" s="76">
        <v>96.594000000000008</v>
      </c>
      <c r="AP47" s="76">
        <v>102.2244</v>
      </c>
      <c r="AQ47" s="76">
        <v>107.8854</v>
      </c>
      <c r="AR47" s="77">
        <v>113.5056</v>
      </c>
      <c r="AS47" s="14"/>
    </row>
    <row r="48" spans="1:45" ht="15.95" customHeight="1" thickBot="1" x14ac:dyDescent="0.3">
      <c r="A48" s="95"/>
      <c r="B48" s="104">
        <v>0.9</v>
      </c>
      <c r="C48" s="65">
        <v>45.237000000000002</v>
      </c>
      <c r="D48" s="65">
        <f t="shared" si="31"/>
        <v>47.536999999999999</v>
      </c>
      <c r="E48" s="65">
        <v>49.806599999999996</v>
      </c>
      <c r="F48" s="65">
        <f t="shared" si="32"/>
        <v>52.106599999999993</v>
      </c>
      <c r="G48" s="65">
        <v>54.386400000000002</v>
      </c>
      <c r="H48" s="65">
        <f t="shared" si="33"/>
        <v>56.686399999999999</v>
      </c>
      <c r="I48" s="65">
        <v>58.976399999999998</v>
      </c>
      <c r="J48" s="65">
        <f t="shared" si="34"/>
        <v>61.276399999999995</v>
      </c>
      <c r="K48" s="65">
        <v>63.545999999999999</v>
      </c>
      <c r="L48" s="65">
        <f t="shared" si="35"/>
        <v>65.846000000000004</v>
      </c>
      <c r="M48" s="65">
        <v>68.146200000000007</v>
      </c>
      <c r="N48" s="65">
        <f t="shared" si="36"/>
        <v>70.446200000000005</v>
      </c>
      <c r="O48" s="65">
        <v>72.715800000000002</v>
      </c>
      <c r="P48" s="65">
        <f t="shared" si="37"/>
        <v>75.015799999999999</v>
      </c>
      <c r="Q48" s="65">
        <v>77.305800000000005</v>
      </c>
      <c r="R48" s="65">
        <f t="shared" si="38"/>
        <v>79.605800000000002</v>
      </c>
      <c r="S48" s="65">
        <v>81.875399999999999</v>
      </c>
      <c r="T48" s="65">
        <v>86.465400000000002</v>
      </c>
      <c r="U48" s="65">
        <v>91.045200000000008</v>
      </c>
      <c r="V48" s="65">
        <v>95.614800000000002</v>
      </c>
      <c r="W48" s="103"/>
      <c r="X48" s="304">
        <v>0.9</v>
      </c>
      <c r="Y48" s="302">
        <v>54.213000000000001</v>
      </c>
      <c r="Z48" s="75">
        <f t="shared" si="39"/>
        <v>57.012999999999998</v>
      </c>
      <c r="AA48" s="76">
        <v>59.874000000000002</v>
      </c>
      <c r="AB48" s="75">
        <f t="shared" si="40"/>
        <v>62.673999999999999</v>
      </c>
      <c r="AC48" s="76">
        <v>65.514600000000002</v>
      </c>
      <c r="AD48" s="75">
        <f t="shared" si="41"/>
        <v>68.314599999999999</v>
      </c>
      <c r="AE48" s="76">
        <v>71.144999999999996</v>
      </c>
      <c r="AF48" s="75">
        <f t="shared" si="42"/>
        <v>73.944999999999993</v>
      </c>
      <c r="AG48" s="76">
        <v>76.795800000000014</v>
      </c>
      <c r="AH48" s="75">
        <f t="shared" si="43"/>
        <v>79.595800000000011</v>
      </c>
      <c r="AI48" s="76">
        <v>82.426200000000009</v>
      </c>
      <c r="AJ48" s="75">
        <f t="shared" si="44"/>
        <v>85.226200000000006</v>
      </c>
      <c r="AK48" s="76">
        <v>88.056600000000003</v>
      </c>
      <c r="AL48" s="75">
        <f t="shared" si="45"/>
        <v>90.8566</v>
      </c>
      <c r="AM48" s="76">
        <v>93.71759999999999</v>
      </c>
      <c r="AN48" s="75">
        <f t="shared" si="46"/>
        <v>96.517599999999987</v>
      </c>
      <c r="AO48" s="76">
        <v>99.358199999999997</v>
      </c>
      <c r="AP48" s="76">
        <v>104.97840000000001</v>
      </c>
      <c r="AQ48" s="76">
        <v>110.63939999999999</v>
      </c>
      <c r="AR48" s="77">
        <v>116.25960000000001</v>
      </c>
      <c r="AS48" s="14"/>
    </row>
    <row r="49" spans="1:45" ht="15.95" customHeight="1" thickBot="1" x14ac:dyDescent="0.3">
      <c r="A49" s="95"/>
      <c r="B49" s="104">
        <v>1</v>
      </c>
      <c r="C49" s="65">
        <v>47.511600000000001</v>
      </c>
      <c r="D49" s="65">
        <f t="shared" si="31"/>
        <v>49.811599999999999</v>
      </c>
      <c r="E49" s="65">
        <v>52.081200000000003</v>
      </c>
      <c r="F49" s="65">
        <f t="shared" si="32"/>
        <v>54.3812</v>
      </c>
      <c r="G49" s="65">
        <v>56.681400000000004</v>
      </c>
      <c r="H49" s="65">
        <f t="shared" si="33"/>
        <v>58.981400000000001</v>
      </c>
      <c r="I49" s="65">
        <v>61.2408</v>
      </c>
      <c r="J49" s="65">
        <f t="shared" si="34"/>
        <v>63.540799999999997</v>
      </c>
      <c r="K49" s="65">
        <v>65.830800000000011</v>
      </c>
      <c r="L49" s="65">
        <f t="shared" si="35"/>
        <v>68.130800000000008</v>
      </c>
      <c r="M49" s="65">
        <v>70.420800000000014</v>
      </c>
      <c r="N49" s="65">
        <f t="shared" si="36"/>
        <v>72.720800000000011</v>
      </c>
      <c r="O49" s="65">
        <v>75.000600000000006</v>
      </c>
      <c r="P49" s="65">
        <f t="shared" si="37"/>
        <v>77.300600000000003</v>
      </c>
      <c r="Q49" s="65">
        <v>79.580399999999997</v>
      </c>
      <c r="R49" s="65">
        <f t="shared" si="38"/>
        <v>81.880399999999995</v>
      </c>
      <c r="S49" s="65">
        <v>84.170400000000001</v>
      </c>
      <c r="T49" s="65">
        <v>88.74</v>
      </c>
      <c r="U49" s="65">
        <v>93.319800000000001</v>
      </c>
      <c r="V49" s="65">
        <v>97.930200000000013</v>
      </c>
      <c r="W49" s="103"/>
      <c r="X49" s="304">
        <v>1</v>
      </c>
      <c r="Y49" s="302">
        <v>56.987400000000001</v>
      </c>
      <c r="Z49" s="75">
        <f t="shared" si="39"/>
        <v>59.787399999999998</v>
      </c>
      <c r="AA49" s="76">
        <v>62.607600000000005</v>
      </c>
      <c r="AB49" s="75">
        <f t="shared" si="40"/>
        <v>65.407600000000002</v>
      </c>
      <c r="AC49" s="76">
        <v>68.268600000000006</v>
      </c>
      <c r="AD49" s="75">
        <f t="shared" si="41"/>
        <v>71.068600000000004</v>
      </c>
      <c r="AE49" s="76">
        <v>73.909199999999998</v>
      </c>
      <c r="AF49" s="75">
        <f t="shared" si="42"/>
        <v>76.709199999999996</v>
      </c>
      <c r="AG49" s="76">
        <v>79.539600000000007</v>
      </c>
      <c r="AH49" s="75">
        <f t="shared" si="43"/>
        <v>82.339600000000004</v>
      </c>
      <c r="AI49" s="76">
        <v>85.180200000000013</v>
      </c>
      <c r="AJ49" s="75">
        <f t="shared" si="44"/>
        <v>87.980200000000011</v>
      </c>
      <c r="AK49" s="76">
        <v>90.841200000000001</v>
      </c>
      <c r="AL49" s="75">
        <f t="shared" si="45"/>
        <v>93.641199999999998</v>
      </c>
      <c r="AM49" s="76">
        <v>96.4512</v>
      </c>
      <c r="AN49" s="75">
        <f t="shared" si="46"/>
        <v>99.251199999999997</v>
      </c>
      <c r="AO49" s="76">
        <v>102.10199999999999</v>
      </c>
      <c r="AP49" s="76">
        <v>107.73240000000001</v>
      </c>
      <c r="AQ49" s="76">
        <v>113.373</v>
      </c>
      <c r="AR49" s="77">
        <v>119.03400000000001</v>
      </c>
      <c r="AS49" s="14"/>
    </row>
    <row r="50" spans="1:45" ht="15.95" customHeight="1" thickBot="1" x14ac:dyDescent="0.3">
      <c r="A50" s="95"/>
      <c r="B50" s="104">
        <v>1.1000000000000001</v>
      </c>
      <c r="C50" s="65">
        <v>50.775600000000004</v>
      </c>
      <c r="D50" s="65">
        <f t="shared" si="31"/>
        <v>53.075600000000001</v>
      </c>
      <c r="E50" s="65">
        <v>56.559000000000005</v>
      </c>
      <c r="F50" s="65">
        <f t="shared" si="32"/>
        <v>58.859000000000002</v>
      </c>
      <c r="G50" s="65">
        <v>61.322400000000002</v>
      </c>
      <c r="H50" s="65">
        <f t="shared" si="33"/>
        <v>63.622399999999999</v>
      </c>
      <c r="I50" s="65">
        <v>64.8108</v>
      </c>
      <c r="J50" s="65">
        <f t="shared" si="34"/>
        <v>67.110799999999998</v>
      </c>
      <c r="K50" s="65">
        <v>69.502800000000008</v>
      </c>
      <c r="L50" s="65">
        <f t="shared" si="35"/>
        <v>71.802800000000005</v>
      </c>
      <c r="M50" s="65">
        <v>74.154000000000011</v>
      </c>
      <c r="N50" s="65">
        <f t="shared" si="36"/>
        <v>76.454000000000008</v>
      </c>
      <c r="O50" s="65">
        <v>78.825600000000009</v>
      </c>
      <c r="P50" s="65">
        <f t="shared" si="37"/>
        <v>81.125600000000006</v>
      </c>
      <c r="Q50" s="65">
        <v>81.855000000000004</v>
      </c>
      <c r="R50" s="65">
        <f t="shared" si="38"/>
        <v>84.155000000000001</v>
      </c>
      <c r="S50" s="65">
        <v>86.455200000000005</v>
      </c>
      <c r="T50" s="65">
        <v>91.024799999999999</v>
      </c>
      <c r="U50" s="65">
        <v>95.604600000000005</v>
      </c>
      <c r="V50" s="65">
        <v>100.1844</v>
      </c>
      <c r="W50" s="103"/>
      <c r="X50" s="304">
        <v>1.1000000000000001</v>
      </c>
      <c r="Y50" s="302">
        <v>60.924599999999998</v>
      </c>
      <c r="Z50" s="75">
        <f t="shared" si="39"/>
        <v>63.724599999999995</v>
      </c>
      <c r="AA50" s="76">
        <v>67.993200000000002</v>
      </c>
      <c r="AB50" s="75">
        <f t="shared" si="40"/>
        <v>70.793199999999999</v>
      </c>
      <c r="AC50" s="76">
        <v>73.878600000000006</v>
      </c>
      <c r="AD50" s="75">
        <f t="shared" si="41"/>
        <v>76.678600000000003</v>
      </c>
      <c r="AE50" s="76">
        <v>78.193200000000004</v>
      </c>
      <c r="AF50" s="75">
        <f t="shared" si="42"/>
        <v>80.993200000000002</v>
      </c>
      <c r="AG50" s="76">
        <v>83.945999999999998</v>
      </c>
      <c r="AH50" s="75">
        <f t="shared" si="43"/>
        <v>86.745999999999995</v>
      </c>
      <c r="AI50" s="76">
        <v>89.688600000000008</v>
      </c>
      <c r="AJ50" s="75">
        <f t="shared" si="44"/>
        <v>92.488600000000005</v>
      </c>
      <c r="AK50" s="76">
        <v>95.451599999999999</v>
      </c>
      <c r="AL50" s="75">
        <f t="shared" si="45"/>
        <v>98.251599999999996</v>
      </c>
      <c r="AM50" s="76">
        <v>99.205200000000005</v>
      </c>
      <c r="AN50" s="75">
        <f t="shared" si="46"/>
        <v>102.0052</v>
      </c>
      <c r="AO50" s="76">
        <v>104.85599999999999</v>
      </c>
      <c r="AP50" s="76">
        <v>110.5068</v>
      </c>
      <c r="AQ50" s="76">
        <v>116.1576</v>
      </c>
      <c r="AR50" s="77">
        <v>121.79819999999999</v>
      </c>
      <c r="AS50" s="14"/>
    </row>
    <row r="51" spans="1:45" ht="15.95" customHeight="1" thickBot="1" x14ac:dyDescent="0.3">
      <c r="A51" s="95"/>
      <c r="B51" s="104">
        <v>1.2</v>
      </c>
      <c r="C51" s="65">
        <v>54.161999999999999</v>
      </c>
      <c r="D51" s="65">
        <f t="shared" si="31"/>
        <v>56.461999999999996</v>
      </c>
      <c r="E51" s="65">
        <v>59.476200000000006</v>
      </c>
      <c r="F51" s="65">
        <f t="shared" si="32"/>
        <v>61.776200000000003</v>
      </c>
      <c r="G51" s="65">
        <v>64.290599999999998</v>
      </c>
      <c r="H51" s="65">
        <f t="shared" si="33"/>
        <v>66.590599999999995</v>
      </c>
      <c r="I51" s="65">
        <v>68.452200000000005</v>
      </c>
      <c r="J51" s="65">
        <f t="shared" si="34"/>
        <v>70.752200000000002</v>
      </c>
      <c r="K51" s="65">
        <v>73.205399999999997</v>
      </c>
      <c r="L51" s="65">
        <f t="shared" si="35"/>
        <v>75.505399999999995</v>
      </c>
      <c r="M51" s="65">
        <v>76.489800000000002</v>
      </c>
      <c r="N51" s="65">
        <f t="shared" si="36"/>
        <v>78.7898</v>
      </c>
      <c r="O51" s="65">
        <v>81.141000000000005</v>
      </c>
      <c r="P51" s="65">
        <f t="shared" si="37"/>
        <v>83.441000000000003</v>
      </c>
      <c r="Q51" s="65">
        <v>84.15</v>
      </c>
      <c r="R51" s="65">
        <f t="shared" si="38"/>
        <v>86.45</v>
      </c>
      <c r="S51" s="65">
        <v>88.709400000000002</v>
      </c>
      <c r="T51" s="65">
        <v>93.319800000000001</v>
      </c>
      <c r="U51" s="65">
        <v>97.889399999999995</v>
      </c>
      <c r="V51" s="65">
        <v>102.459</v>
      </c>
      <c r="W51" s="103"/>
      <c r="X51" s="304">
        <v>1.2</v>
      </c>
      <c r="Y51" s="302">
        <v>64.994399999999999</v>
      </c>
      <c r="Z51" s="75">
        <f t="shared" si="39"/>
        <v>67.794399999999996</v>
      </c>
      <c r="AA51" s="76">
        <v>71.563199999999995</v>
      </c>
      <c r="AB51" s="75">
        <f t="shared" si="40"/>
        <v>74.363199999999992</v>
      </c>
      <c r="AC51" s="76">
        <v>77.479199999999992</v>
      </c>
      <c r="AD51" s="75">
        <f t="shared" si="41"/>
        <v>80.279199999999989</v>
      </c>
      <c r="AE51" s="76">
        <v>82.5792</v>
      </c>
      <c r="AF51" s="75">
        <f t="shared" si="42"/>
        <v>85.379199999999997</v>
      </c>
      <c r="AG51" s="76">
        <v>88.454400000000007</v>
      </c>
      <c r="AH51" s="75">
        <f t="shared" si="43"/>
        <v>91.254400000000004</v>
      </c>
      <c r="AI51" s="76">
        <v>92.51400000000001</v>
      </c>
      <c r="AJ51" s="75">
        <f t="shared" si="44"/>
        <v>95.314000000000007</v>
      </c>
      <c r="AK51" s="76">
        <v>98.266800000000003</v>
      </c>
      <c r="AL51" s="75">
        <f t="shared" si="45"/>
        <v>101.0668</v>
      </c>
      <c r="AM51" s="76">
        <v>101.9796</v>
      </c>
      <c r="AN51" s="75">
        <f t="shared" si="46"/>
        <v>104.7796</v>
      </c>
      <c r="AO51" s="76">
        <v>107.62020000000001</v>
      </c>
      <c r="AP51" s="76">
        <v>113.271</v>
      </c>
      <c r="AQ51" s="76">
        <v>118.9014</v>
      </c>
      <c r="AR51" s="77">
        <v>124.5318</v>
      </c>
      <c r="AS51" s="14"/>
    </row>
    <row r="52" spans="1:45" ht="15.95" customHeight="1" thickBot="1" x14ac:dyDescent="0.3">
      <c r="A52" s="95"/>
      <c r="B52" s="104">
        <v>1.3</v>
      </c>
      <c r="C52" s="65">
        <v>57.0792</v>
      </c>
      <c r="D52" s="65">
        <f t="shared" si="31"/>
        <v>59.379199999999997</v>
      </c>
      <c r="E52" s="65">
        <v>61.883400000000002</v>
      </c>
      <c r="F52" s="65">
        <f t="shared" si="32"/>
        <v>64.183400000000006</v>
      </c>
      <c r="G52" s="65">
        <v>66.708000000000013</v>
      </c>
      <c r="H52" s="65">
        <f t="shared" si="33"/>
        <v>69.00800000000001</v>
      </c>
      <c r="I52" s="65">
        <v>71.491799999999998</v>
      </c>
      <c r="J52" s="65">
        <f t="shared" si="34"/>
        <v>73.791799999999995</v>
      </c>
      <c r="K52" s="65">
        <v>75.581999999999994</v>
      </c>
      <c r="L52" s="65">
        <f t="shared" si="35"/>
        <v>77.881999999999991</v>
      </c>
      <c r="M52" s="65">
        <v>80.365800000000007</v>
      </c>
      <c r="N52" s="65">
        <f t="shared" si="36"/>
        <v>82.665800000000004</v>
      </c>
      <c r="O52" s="65">
        <v>85.119</v>
      </c>
      <c r="P52" s="65">
        <f t="shared" si="37"/>
        <v>87.418999999999997</v>
      </c>
      <c r="Q52" s="65">
        <v>86.444999999999993</v>
      </c>
      <c r="R52" s="65">
        <f t="shared" si="38"/>
        <v>88.74499999999999</v>
      </c>
      <c r="S52" s="65">
        <v>90.994199999999992</v>
      </c>
      <c r="T52" s="65">
        <v>95.584199999999996</v>
      </c>
      <c r="U52" s="65">
        <v>100.1742</v>
      </c>
      <c r="V52" s="65">
        <v>104.754</v>
      </c>
      <c r="W52" s="103"/>
      <c r="X52" s="304">
        <v>1.3</v>
      </c>
      <c r="Y52" s="302">
        <v>68.523600000000002</v>
      </c>
      <c r="Z52" s="75">
        <f t="shared" si="39"/>
        <v>71.323599999999999</v>
      </c>
      <c r="AA52" s="76">
        <v>74.439599999999999</v>
      </c>
      <c r="AB52" s="75">
        <f t="shared" si="40"/>
        <v>77.239599999999996</v>
      </c>
      <c r="AC52" s="76">
        <v>80.355599999999995</v>
      </c>
      <c r="AD52" s="75">
        <f t="shared" si="41"/>
        <v>83.155599999999993</v>
      </c>
      <c r="AE52" s="76">
        <v>86.292000000000002</v>
      </c>
      <c r="AF52" s="75">
        <f t="shared" si="42"/>
        <v>89.091999999999999</v>
      </c>
      <c r="AG52" s="76">
        <v>91.320599999999999</v>
      </c>
      <c r="AH52" s="75">
        <f t="shared" si="43"/>
        <v>94.120599999999996</v>
      </c>
      <c r="AI52" s="76">
        <v>97.195800000000006</v>
      </c>
      <c r="AJ52" s="75">
        <f t="shared" si="44"/>
        <v>99.995800000000003</v>
      </c>
      <c r="AK52" s="76">
        <v>103.071</v>
      </c>
      <c r="AL52" s="75">
        <f t="shared" si="45"/>
        <v>105.871</v>
      </c>
      <c r="AM52" s="76">
        <v>104.73360000000001</v>
      </c>
      <c r="AN52" s="75">
        <f t="shared" si="46"/>
        <v>107.53360000000001</v>
      </c>
      <c r="AO52" s="76">
        <v>110.364</v>
      </c>
      <c r="AP52" s="76">
        <v>116.02500000000001</v>
      </c>
      <c r="AQ52" s="76">
        <v>121.6554</v>
      </c>
      <c r="AR52" s="77">
        <v>127.29599999999999</v>
      </c>
      <c r="AS52" s="14"/>
    </row>
    <row r="53" spans="1:45" ht="15.95" customHeight="1" thickBot="1" x14ac:dyDescent="0.3">
      <c r="A53" s="95"/>
      <c r="B53" s="104">
        <v>1.4</v>
      </c>
      <c r="C53" s="65">
        <v>59.476200000000006</v>
      </c>
      <c r="D53" s="65">
        <f t="shared" si="31"/>
        <v>61.776200000000003</v>
      </c>
      <c r="E53" s="65">
        <v>64.2804</v>
      </c>
      <c r="F53" s="65">
        <f t="shared" si="32"/>
        <v>66.580399999999997</v>
      </c>
      <c r="G53" s="65">
        <v>69.094799999999992</v>
      </c>
      <c r="H53" s="65">
        <f t="shared" si="33"/>
        <v>71.394799999999989</v>
      </c>
      <c r="I53" s="65">
        <v>73.909199999999998</v>
      </c>
      <c r="J53" s="65">
        <f t="shared" si="34"/>
        <v>76.209199999999996</v>
      </c>
      <c r="K53" s="65">
        <v>77.978999999999999</v>
      </c>
      <c r="L53" s="65">
        <f t="shared" si="35"/>
        <v>80.278999999999996</v>
      </c>
      <c r="M53" s="65">
        <v>82.721999999999994</v>
      </c>
      <c r="N53" s="65">
        <f t="shared" si="36"/>
        <v>85.021999999999991</v>
      </c>
      <c r="O53" s="65">
        <v>86.649000000000001</v>
      </c>
      <c r="P53" s="65">
        <f t="shared" si="37"/>
        <v>88.948999999999998</v>
      </c>
      <c r="Q53" s="65">
        <v>88.69919999999999</v>
      </c>
      <c r="R53" s="65">
        <f t="shared" si="38"/>
        <v>90.999199999999988</v>
      </c>
      <c r="S53" s="65">
        <v>93.299400000000006</v>
      </c>
      <c r="T53" s="65">
        <v>97.858800000000002</v>
      </c>
      <c r="U53" s="65">
        <v>102.44880000000001</v>
      </c>
      <c r="V53" s="65">
        <v>107.02860000000001</v>
      </c>
      <c r="W53" s="103"/>
      <c r="X53" s="304">
        <v>1.4</v>
      </c>
      <c r="Y53" s="302">
        <v>71.410200000000003</v>
      </c>
      <c r="Z53" s="75">
        <f t="shared" si="39"/>
        <v>74.2102</v>
      </c>
      <c r="AA53" s="76">
        <v>77.336399999999998</v>
      </c>
      <c r="AB53" s="75">
        <f t="shared" si="40"/>
        <v>80.136399999999995</v>
      </c>
      <c r="AC53" s="76">
        <v>83.262599999999992</v>
      </c>
      <c r="AD53" s="75">
        <f t="shared" si="41"/>
        <v>86.062599999999989</v>
      </c>
      <c r="AE53" s="76">
        <v>89.178600000000003</v>
      </c>
      <c r="AF53" s="75">
        <f t="shared" si="42"/>
        <v>91.9786</v>
      </c>
      <c r="AG53" s="76">
        <v>94.186800000000005</v>
      </c>
      <c r="AH53" s="75">
        <f t="shared" si="43"/>
        <v>96.986800000000002</v>
      </c>
      <c r="AI53" s="76">
        <v>100.062</v>
      </c>
      <c r="AJ53" s="75">
        <f t="shared" si="44"/>
        <v>102.86199999999999</v>
      </c>
      <c r="AK53" s="76">
        <v>104.907</v>
      </c>
      <c r="AL53" s="75">
        <f t="shared" si="45"/>
        <v>107.70699999999999</v>
      </c>
      <c r="AM53" s="76">
        <v>107.4876</v>
      </c>
      <c r="AN53" s="75">
        <f t="shared" si="46"/>
        <v>110.2876</v>
      </c>
      <c r="AO53" s="76">
        <v>113.12819999999999</v>
      </c>
      <c r="AP53" s="76">
        <v>118.77900000000001</v>
      </c>
      <c r="AQ53" s="76">
        <v>124.4298</v>
      </c>
      <c r="AR53" s="77">
        <v>130.05000000000001</v>
      </c>
      <c r="AS53" s="14"/>
    </row>
    <row r="54" spans="1:45" ht="15.95" customHeight="1" thickBot="1" x14ac:dyDescent="0.3">
      <c r="A54" s="95"/>
      <c r="B54" s="104">
        <v>1.5</v>
      </c>
      <c r="C54" s="65">
        <v>60.69</v>
      </c>
      <c r="D54" s="65">
        <f t="shared" si="31"/>
        <v>62.989999999999995</v>
      </c>
      <c r="E54" s="65">
        <v>66.055200000000013</v>
      </c>
      <c r="F54" s="65">
        <f t="shared" si="32"/>
        <v>68.355200000000011</v>
      </c>
      <c r="G54" s="65">
        <v>71.471399999999988</v>
      </c>
      <c r="H54" s="65">
        <f t="shared" si="33"/>
        <v>73.771399999999986</v>
      </c>
      <c r="I54" s="65">
        <v>75.57180000000001</v>
      </c>
      <c r="J54" s="65">
        <f t="shared" si="34"/>
        <v>77.871800000000007</v>
      </c>
      <c r="K54" s="65">
        <v>80.3352</v>
      </c>
      <c r="L54" s="65">
        <f t="shared" si="35"/>
        <v>82.635199999999998</v>
      </c>
      <c r="M54" s="65">
        <v>84.282600000000002</v>
      </c>
      <c r="N54" s="65">
        <f t="shared" si="36"/>
        <v>86.582599999999999</v>
      </c>
      <c r="O54" s="65">
        <v>88.138199999999998</v>
      </c>
      <c r="P54" s="65">
        <f t="shared" si="37"/>
        <v>90.438199999999995</v>
      </c>
      <c r="Q54" s="65">
        <v>90.994199999999992</v>
      </c>
      <c r="R54" s="65">
        <f t="shared" si="38"/>
        <v>93.294199999999989</v>
      </c>
      <c r="S54" s="65">
        <v>95.584199999999996</v>
      </c>
      <c r="T54" s="65">
        <v>100.14360000000001</v>
      </c>
      <c r="U54" s="65">
        <v>104.74379999999999</v>
      </c>
      <c r="V54" s="65">
        <v>109.32360000000001</v>
      </c>
      <c r="W54" s="103"/>
      <c r="X54" s="304">
        <v>1.5</v>
      </c>
      <c r="Y54" s="302">
        <v>72.8994</v>
      </c>
      <c r="Z54" s="75">
        <f t="shared" si="39"/>
        <v>75.699399999999997</v>
      </c>
      <c r="AA54" s="76">
        <v>79.468199999999996</v>
      </c>
      <c r="AB54" s="75">
        <f t="shared" si="40"/>
        <v>82.268199999999993</v>
      </c>
      <c r="AC54" s="76">
        <v>86.149199999999993</v>
      </c>
      <c r="AD54" s="75">
        <f t="shared" si="41"/>
        <v>88.94919999999999</v>
      </c>
      <c r="AE54" s="76">
        <v>91.188000000000002</v>
      </c>
      <c r="AF54" s="75">
        <f t="shared" si="42"/>
        <v>93.988</v>
      </c>
      <c r="AG54" s="76">
        <v>97.053000000000011</v>
      </c>
      <c r="AH54" s="75">
        <f t="shared" si="43"/>
        <v>99.853000000000009</v>
      </c>
      <c r="AI54" s="76">
        <v>101.9388</v>
      </c>
      <c r="AJ54" s="75">
        <f t="shared" si="44"/>
        <v>104.7388</v>
      </c>
      <c r="AK54" s="76">
        <v>106.69199999999999</v>
      </c>
      <c r="AL54" s="75">
        <f t="shared" si="45"/>
        <v>109.49199999999999</v>
      </c>
      <c r="AM54" s="76">
        <v>110.2518</v>
      </c>
      <c r="AN54" s="75">
        <f t="shared" si="46"/>
        <v>113.0518</v>
      </c>
      <c r="AO54" s="76">
        <v>115.8822</v>
      </c>
      <c r="AP54" s="76">
        <v>121.5432</v>
      </c>
      <c r="AQ54" s="76">
        <v>127.17360000000001</v>
      </c>
      <c r="AR54" s="77">
        <v>132.8244</v>
      </c>
      <c r="AS54" s="14"/>
    </row>
    <row r="55" spans="1:45" ht="15.95" customHeight="1" thickBot="1" x14ac:dyDescent="0.3">
      <c r="A55" s="95"/>
      <c r="B55" s="104">
        <v>1.6</v>
      </c>
      <c r="C55" s="65">
        <v>62.434200000000004</v>
      </c>
      <c r="D55" s="65">
        <f t="shared" si="31"/>
        <v>64.734200000000001</v>
      </c>
      <c r="E55" s="65">
        <v>68.421599999999998</v>
      </c>
      <c r="F55" s="65">
        <f t="shared" si="32"/>
        <v>70.721599999999995</v>
      </c>
      <c r="G55" s="65">
        <v>73.174799999999991</v>
      </c>
      <c r="H55" s="65">
        <f t="shared" si="33"/>
        <v>75.474799999999988</v>
      </c>
      <c r="I55" s="65">
        <v>77.958600000000004</v>
      </c>
      <c r="J55" s="65">
        <f t="shared" si="34"/>
        <v>80.258600000000001</v>
      </c>
      <c r="K55" s="65">
        <v>82.701599999999999</v>
      </c>
      <c r="L55" s="65">
        <f t="shared" si="35"/>
        <v>85.001599999999996</v>
      </c>
      <c r="M55" s="65">
        <v>85.792199999999994</v>
      </c>
      <c r="N55" s="65">
        <f t="shared" si="36"/>
        <v>88.092199999999991</v>
      </c>
      <c r="O55" s="65">
        <v>90.474000000000004</v>
      </c>
      <c r="P55" s="65">
        <f t="shared" si="37"/>
        <v>92.774000000000001</v>
      </c>
      <c r="Q55" s="65">
        <v>93.279000000000011</v>
      </c>
      <c r="R55" s="65">
        <f t="shared" si="38"/>
        <v>95.579000000000008</v>
      </c>
      <c r="S55" s="65">
        <v>97.838400000000007</v>
      </c>
      <c r="T55" s="65">
        <v>102.43860000000001</v>
      </c>
      <c r="U55" s="65">
        <v>107.0082</v>
      </c>
      <c r="V55" s="65">
        <v>111.6084</v>
      </c>
      <c r="W55" s="103"/>
      <c r="X55" s="304">
        <v>1.6</v>
      </c>
      <c r="Y55" s="302">
        <v>75.010800000000003</v>
      </c>
      <c r="Z55" s="75">
        <f t="shared" si="39"/>
        <v>77.8108</v>
      </c>
      <c r="AA55" s="76">
        <v>82.334400000000002</v>
      </c>
      <c r="AB55" s="75">
        <f t="shared" si="40"/>
        <v>85.134399999999999</v>
      </c>
      <c r="AC55" s="76">
        <v>88.199399999999997</v>
      </c>
      <c r="AD55" s="75">
        <f t="shared" si="41"/>
        <v>90.999399999999994</v>
      </c>
      <c r="AE55" s="76">
        <v>94.064400000000006</v>
      </c>
      <c r="AF55" s="75">
        <f t="shared" si="42"/>
        <v>96.864400000000003</v>
      </c>
      <c r="AG55" s="76">
        <v>99.939600000000013</v>
      </c>
      <c r="AH55" s="75">
        <f t="shared" si="43"/>
        <v>102.73960000000001</v>
      </c>
      <c r="AI55" s="76">
        <v>103.74419999999999</v>
      </c>
      <c r="AJ55" s="75">
        <f t="shared" si="44"/>
        <v>106.54419999999999</v>
      </c>
      <c r="AK55" s="76">
        <v>109.51740000000001</v>
      </c>
      <c r="AL55" s="75">
        <f t="shared" si="45"/>
        <v>112.31740000000001</v>
      </c>
      <c r="AM55" s="76">
        <v>113.01600000000001</v>
      </c>
      <c r="AN55" s="75">
        <f t="shared" si="46"/>
        <v>115.816</v>
      </c>
      <c r="AO55" s="76">
        <v>118.6464</v>
      </c>
      <c r="AP55" s="76">
        <v>124.2972</v>
      </c>
      <c r="AQ55" s="76">
        <v>129.93780000000001</v>
      </c>
      <c r="AR55" s="77">
        <v>135.55800000000002</v>
      </c>
      <c r="AS55" s="14"/>
    </row>
    <row r="56" spans="1:45" ht="15.95" customHeight="1" thickBot="1" x14ac:dyDescent="0.3">
      <c r="A56" s="95"/>
      <c r="B56" s="104">
        <v>1.7</v>
      </c>
      <c r="C56" s="65">
        <v>64.759799999999998</v>
      </c>
      <c r="D56" s="65">
        <f t="shared" si="31"/>
        <v>67.059799999999996</v>
      </c>
      <c r="E56" s="65">
        <v>70.094399999999993</v>
      </c>
      <c r="F56" s="65">
        <f t="shared" si="32"/>
        <v>72.39439999999999</v>
      </c>
      <c r="G56" s="65">
        <v>74.837400000000002</v>
      </c>
      <c r="H56" s="65">
        <f t="shared" si="33"/>
        <v>77.1374</v>
      </c>
      <c r="I56" s="65">
        <v>79.549799999999991</v>
      </c>
      <c r="J56" s="65">
        <f t="shared" si="34"/>
        <v>81.849799999999988</v>
      </c>
      <c r="K56" s="65">
        <v>84.272400000000005</v>
      </c>
      <c r="L56" s="65">
        <f t="shared" si="35"/>
        <v>86.572400000000002</v>
      </c>
      <c r="M56" s="65">
        <v>88.107599999999991</v>
      </c>
      <c r="N56" s="65">
        <f t="shared" si="36"/>
        <v>90.407599999999988</v>
      </c>
      <c r="O56" s="65">
        <v>92.799600000000012</v>
      </c>
      <c r="P56" s="65">
        <f t="shared" si="37"/>
        <v>95.099600000000009</v>
      </c>
      <c r="Q56" s="65">
        <v>95.553600000000003</v>
      </c>
      <c r="R56" s="65">
        <f t="shared" si="38"/>
        <v>97.8536</v>
      </c>
      <c r="S56" s="65">
        <v>100.13340000000001</v>
      </c>
      <c r="T56" s="65">
        <v>104.7132</v>
      </c>
      <c r="U56" s="65">
        <v>109.29300000000001</v>
      </c>
      <c r="V56" s="65">
        <v>113.8626</v>
      </c>
      <c r="W56" s="103"/>
      <c r="X56" s="304">
        <v>1.7</v>
      </c>
      <c r="Y56" s="302">
        <v>77.81580000000001</v>
      </c>
      <c r="Z56" s="75">
        <f t="shared" si="39"/>
        <v>80.615800000000007</v>
      </c>
      <c r="AA56" s="76">
        <v>84.384600000000006</v>
      </c>
      <c r="AB56" s="75">
        <f t="shared" si="40"/>
        <v>87.184600000000003</v>
      </c>
      <c r="AC56" s="76">
        <v>90.188400000000001</v>
      </c>
      <c r="AD56" s="75">
        <f t="shared" si="41"/>
        <v>92.988399999999999</v>
      </c>
      <c r="AE56" s="76">
        <v>95.981999999999999</v>
      </c>
      <c r="AF56" s="75">
        <f t="shared" si="42"/>
        <v>98.781999999999996</v>
      </c>
      <c r="AG56" s="76">
        <v>101.8062</v>
      </c>
      <c r="AH56" s="75">
        <f t="shared" si="43"/>
        <v>104.6062</v>
      </c>
      <c r="AI56" s="76">
        <v>106.59</v>
      </c>
      <c r="AJ56" s="75">
        <f t="shared" si="44"/>
        <v>109.39</v>
      </c>
      <c r="AK56" s="76">
        <v>112.3326</v>
      </c>
      <c r="AL56" s="75">
        <f t="shared" si="45"/>
        <v>115.1326</v>
      </c>
      <c r="AM56" s="76">
        <v>115.78020000000001</v>
      </c>
      <c r="AN56" s="75">
        <f t="shared" si="46"/>
        <v>118.5802</v>
      </c>
      <c r="AO56" s="76">
        <v>121.42080000000001</v>
      </c>
      <c r="AP56" s="76">
        <v>127.06139999999999</v>
      </c>
      <c r="AQ56" s="76">
        <v>132.67140000000001</v>
      </c>
      <c r="AR56" s="77">
        <v>138.31199999999998</v>
      </c>
      <c r="AS56" s="14"/>
    </row>
    <row r="57" spans="1:45" ht="15.95" customHeight="1" thickBot="1" x14ac:dyDescent="0.3">
      <c r="A57" s="95"/>
      <c r="B57" s="104">
        <v>1.8</v>
      </c>
      <c r="C57" s="65">
        <v>67.085399999999993</v>
      </c>
      <c r="D57" s="65">
        <f t="shared" si="31"/>
        <v>69.38539999999999</v>
      </c>
      <c r="E57" s="65">
        <v>71.767200000000003</v>
      </c>
      <c r="F57" s="65">
        <f t="shared" si="32"/>
        <v>74.0672</v>
      </c>
      <c r="G57" s="65">
        <v>76.428600000000003</v>
      </c>
      <c r="H57" s="65">
        <f t="shared" si="33"/>
        <v>78.7286</v>
      </c>
      <c r="I57" s="65">
        <v>81.110399999999998</v>
      </c>
      <c r="J57" s="65">
        <f t="shared" si="34"/>
        <v>83.410399999999996</v>
      </c>
      <c r="K57" s="65">
        <v>85.771799999999999</v>
      </c>
      <c r="L57" s="65">
        <f t="shared" si="35"/>
        <v>88.071799999999996</v>
      </c>
      <c r="M57" s="65">
        <v>90.453600000000009</v>
      </c>
      <c r="N57" s="65">
        <f t="shared" si="36"/>
        <v>92.753600000000006</v>
      </c>
      <c r="O57" s="65">
        <v>95.125200000000007</v>
      </c>
      <c r="P57" s="65">
        <f t="shared" si="37"/>
        <v>97.425200000000004</v>
      </c>
      <c r="Q57" s="65">
        <v>97.828199999999995</v>
      </c>
      <c r="R57" s="65">
        <f t="shared" si="38"/>
        <v>100.12819999999999</v>
      </c>
      <c r="S57" s="65">
        <v>102.42840000000001</v>
      </c>
      <c r="T57" s="65">
        <v>106.998</v>
      </c>
      <c r="U57" s="65">
        <v>111.5778</v>
      </c>
      <c r="V57" s="65">
        <v>116.1576</v>
      </c>
      <c r="W57" s="103"/>
      <c r="X57" s="305">
        <v>1.8</v>
      </c>
      <c r="Y57" s="302">
        <v>80.631</v>
      </c>
      <c r="Z57" s="75">
        <f t="shared" si="39"/>
        <v>83.430999999999997</v>
      </c>
      <c r="AA57" s="76">
        <v>86.383799999999994</v>
      </c>
      <c r="AB57" s="75">
        <f t="shared" si="40"/>
        <v>89.183799999999991</v>
      </c>
      <c r="AC57" s="76">
        <v>92.12639999999999</v>
      </c>
      <c r="AD57" s="75">
        <f>SUM(AC57,2.8)</f>
        <v>94.926399999999987</v>
      </c>
      <c r="AE57" s="76">
        <v>97.879199999999997</v>
      </c>
      <c r="AF57" s="75">
        <f t="shared" si="42"/>
        <v>100.67919999999999</v>
      </c>
      <c r="AG57" s="76">
        <v>103.6524</v>
      </c>
      <c r="AH57" s="75">
        <f>SUM(AG57,2.8)</f>
        <v>106.4524</v>
      </c>
      <c r="AI57" s="76">
        <v>109.395</v>
      </c>
      <c r="AJ57" s="75">
        <f t="shared" si="44"/>
        <v>112.19499999999999</v>
      </c>
      <c r="AK57" s="76">
        <v>115.1478</v>
      </c>
      <c r="AL57" s="75">
        <f t="shared" si="45"/>
        <v>117.9478</v>
      </c>
      <c r="AM57" s="76">
        <v>118.524</v>
      </c>
      <c r="AN57" s="75">
        <f t="shared" si="46"/>
        <v>121.324</v>
      </c>
      <c r="AO57" s="76">
        <v>124.16460000000001</v>
      </c>
      <c r="AP57" s="76">
        <v>129.78479999999999</v>
      </c>
      <c r="AQ57" s="76">
        <v>135.43559999999999</v>
      </c>
      <c r="AR57" s="77">
        <v>141.0762</v>
      </c>
      <c r="AS57" s="14"/>
    </row>
    <row r="58" spans="1:45" ht="15.75" thickBot="1" x14ac:dyDescent="0.25">
      <c r="C58" s="296"/>
      <c r="D58" s="296"/>
      <c r="E58" s="296"/>
      <c r="F58" s="296"/>
      <c r="G58" s="296"/>
      <c r="H58" s="296"/>
      <c r="I58" s="296"/>
      <c r="J58" s="296"/>
      <c r="K58" s="296"/>
      <c r="L58" s="296"/>
      <c r="M58" s="296"/>
      <c r="N58" s="296"/>
      <c r="O58" s="296"/>
      <c r="P58" s="296"/>
      <c r="Q58" s="296"/>
      <c r="R58" s="296"/>
      <c r="S58" s="296"/>
      <c r="T58" s="296"/>
      <c r="U58" s="296"/>
      <c r="V58" s="296"/>
    </row>
    <row r="59" spans="1:45" ht="16.5" thickBot="1" x14ac:dyDescent="0.25">
      <c r="B59" s="299" t="s">
        <v>213</v>
      </c>
      <c r="C59" s="300"/>
      <c r="D59" s="300"/>
      <c r="E59" s="300"/>
      <c r="F59" s="300"/>
      <c r="G59" s="300"/>
      <c r="H59" s="622" t="s">
        <v>241</v>
      </c>
      <c r="I59" s="623"/>
      <c r="AQ59" s="2"/>
      <c r="AR59" s="2"/>
    </row>
    <row r="60" spans="1:45" ht="15.75" x14ac:dyDescent="0.2">
      <c r="B60" s="624" t="s">
        <v>238</v>
      </c>
      <c r="C60" s="625"/>
      <c r="D60" s="625"/>
      <c r="E60" s="625"/>
      <c r="F60" s="625"/>
      <c r="G60" s="595"/>
      <c r="H60" s="616"/>
      <c r="I60" s="617"/>
      <c r="AQ60" s="2"/>
      <c r="AR60" s="2"/>
    </row>
    <row r="61" spans="1:45" ht="15.75" x14ac:dyDescent="0.2">
      <c r="B61" s="624" t="s">
        <v>240</v>
      </c>
      <c r="C61" s="625"/>
      <c r="D61" s="625"/>
      <c r="E61" s="625"/>
      <c r="F61" s="625"/>
      <c r="G61" s="595"/>
      <c r="H61" s="618">
        <v>0.15</v>
      </c>
      <c r="I61" s="619"/>
      <c r="AQ61" s="2"/>
      <c r="AR61" s="2"/>
    </row>
    <row r="62" spans="1:45" ht="15.75" x14ac:dyDescent="0.2">
      <c r="B62" s="624" t="s">
        <v>244</v>
      </c>
      <c r="C62" s="625"/>
      <c r="D62" s="625"/>
      <c r="E62" s="625"/>
      <c r="F62" s="625"/>
      <c r="G62" s="595"/>
      <c r="H62" s="618">
        <v>0.4</v>
      </c>
      <c r="I62" s="619"/>
      <c r="AQ62" s="2"/>
      <c r="AR62" s="2"/>
    </row>
    <row r="63" spans="1:45" ht="15.75" x14ac:dyDescent="0.2">
      <c r="B63" s="624" t="s">
        <v>245</v>
      </c>
      <c r="C63" s="625"/>
      <c r="D63" s="625"/>
      <c r="E63" s="625"/>
      <c r="F63" s="625"/>
      <c r="G63" s="595"/>
      <c r="H63" s="618">
        <v>0.5</v>
      </c>
      <c r="I63" s="619"/>
      <c r="AQ63" s="2"/>
      <c r="AR63" s="2"/>
    </row>
    <row r="64" spans="1:45" ht="16.5" thickBot="1" x14ac:dyDescent="0.25">
      <c r="B64" s="613" t="s">
        <v>246</v>
      </c>
      <c r="C64" s="614"/>
      <c r="D64" s="614"/>
      <c r="E64" s="614"/>
      <c r="F64" s="614"/>
      <c r="G64" s="615"/>
      <c r="H64" s="620" t="s">
        <v>248</v>
      </c>
      <c r="I64" s="621"/>
      <c r="AQ64" s="2"/>
      <c r="AR64" s="2"/>
    </row>
  </sheetData>
  <sheetProtection formatCells="0" formatColumns="0" formatRows="0"/>
  <mergeCells count="18">
    <mergeCell ref="H59:I59"/>
    <mergeCell ref="B60:G60"/>
    <mergeCell ref="B61:G61"/>
    <mergeCell ref="B62:G62"/>
    <mergeCell ref="B63:G63"/>
    <mergeCell ref="B64:G64"/>
    <mergeCell ref="H60:I60"/>
    <mergeCell ref="H61:I61"/>
    <mergeCell ref="H62:I62"/>
    <mergeCell ref="H63:I63"/>
    <mergeCell ref="H64:I64"/>
    <mergeCell ref="B42:V42"/>
    <mergeCell ref="B6:AR6"/>
    <mergeCell ref="B8:V8"/>
    <mergeCell ref="X8:AR8"/>
    <mergeCell ref="B25:V25"/>
    <mergeCell ref="X25:AR25"/>
    <mergeCell ref="X42:AR42"/>
  </mergeCells>
  <printOptions horizontalCentered="1"/>
  <pageMargins left="0" right="0" top="0" bottom="0" header="0" footer="0"/>
  <pageSetup paperSize="9" scale="59" fitToHeight="2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Paint.Picture" shapeId="44033" r:id="rId4">
          <objectPr defaultSize="0" autoPict="0" r:id="rId5">
            <anchor moveWithCells="1">
              <from>
                <xdr:col>0</xdr:col>
                <xdr:colOff>0</xdr:colOff>
                <xdr:row>7</xdr:row>
                <xdr:rowOff>76200</xdr:rowOff>
              </from>
              <to>
                <xdr:col>2</xdr:col>
                <xdr:colOff>180975</xdr:colOff>
                <xdr:row>9</xdr:row>
                <xdr:rowOff>9525</xdr:rowOff>
              </to>
            </anchor>
          </objectPr>
        </oleObject>
      </mc:Choice>
      <mc:Fallback>
        <oleObject progId="Paint.Picture" shapeId="44033" r:id="rId4"/>
      </mc:Fallback>
    </mc:AlternateContent>
    <mc:AlternateContent xmlns:mc="http://schemas.openxmlformats.org/markup-compatibility/2006">
      <mc:Choice Requires="x14">
        <oleObject progId="Paint.Picture" shapeId="44034" r:id="rId6">
          <objectPr defaultSize="0" autoPict="0" r:id="rId5">
            <anchor moveWithCells="1">
              <from>
                <xdr:col>0</xdr:col>
                <xdr:colOff>0</xdr:colOff>
                <xdr:row>24</xdr:row>
                <xdr:rowOff>38100</xdr:rowOff>
              </from>
              <to>
                <xdr:col>2</xdr:col>
                <xdr:colOff>228600</xdr:colOff>
                <xdr:row>26</xdr:row>
                <xdr:rowOff>38100</xdr:rowOff>
              </to>
            </anchor>
          </objectPr>
        </oleObject>
      </mc:Choice>
      <mc:Fallback>
        <oleObject progId="Paint.Picture" shapeId="44034" r:id="rId6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49"/>
  <sheetViews>
    <sheetView showGridLines="0" workbookViewId="0">
      <selection activeCell="X9" sqref="W9:X9"/>
    </sheetView>
  </sheetViews>
  <sheetFormatPr defaultRowHeight="12.75" x14ac:dyDescent="0.2"/>
  <cols>
    <col min="1" max="1" width="3" customWidth="1"/>
    <col min="2" max="2" width="6.140625" style="238" customWidth="1"/>
    <col min="3" max="11" width="5.7109375" style="238" customWidth="1"/>
    <col min="13" max="13" width="7" customWidth="1"/>
    <col min="14" max="22" width="5.7109375" customWidth="1"/>
  </cols>
  <sheetData>
    <row r="1" spans="2:22" ht="14.25" x14ac:dyDescent="0.2">
      <c r="B1" s="171"/>
      <c r="C1" s="239"/>
      <c r="D1" s="239"/>
      <c r="E1" s="240"/>
      <c r="F1" s="240"/>
      <c r="G1" s="91"/>
    </row>
    <row r="2" spans="2:22" ht="14.25" x14ac:dyDescent="0.2">
      <c r="B2" s="170"/>
      <c r="C2" s="239"/>
      <c r="D2" s="239"/>
      <c r="E2" s="240"/>
      <c r="F2" s="240"/>
      <c r="G2" s="91"/>
    </row>
    <row r="3" spans="2:22" ht="14.25" x14ac:dyDescent="0.2">
      <c r="B3" s="170"/>
      <c r="C3" s="239"/>
      <c r="D3" s="239"/>
      <c r="E3" s="240"/>
      <c r="F3" s="240"/>
      <c r="G3" s="91"/>
    </row>
    <row r="4" spans="2:22" ht="14.25" x14ac:dyDescent="0.2">
      <c r="B4" s="171"/>
      <c r="C4" s="239"/>
      <c r="D4" s="239"/>
      <c r="E4" s="240"/>
      <c r="F4" s="240"/>
      <c r="G4" s="91"/>
    </row>
    <row r="5" spans="2:22" ht="15" thickBot="1" x14ac:dyDescent="0.25">
      <c r="B5" s="170"/>
      <c r="C5" s="239"/>
      <c r="D5" s="239"/>
      <c r="E5" s="240"/>
      <c r="F5" s="240"/>
      <c r="G5" s="91"/>
    </row>
    <row r="6" spans="2:22" ht="16.5" thickBot="1" x14ac:dyDescent="0.3">
      <c r="B6" s="629" t="s">
        <v>251</v>
      </c>
      <c r="C6" s="630"/>
      <c r="D6" s="630"/>
      <c r="E6" s="630"/>
      <c r="F6" s="630"/>
      <c r="G6" s="630"/>
      <c r="H6" s="630"/>
      <c r="I6" s="630"/>
      <c r="J6" s="630"/>
      <c r="K6" s="630"/>
      <c r="L6" s="630"/>
      <c r="M6" s="630"/>
      <c r="N6" s="630"/>
      <c r="O6" s="630"/>
      <c r="P6" s="630"/>
      <c r="Q6" s="630"/>
      <c r="R6" s="630"/>
      <c r="S6" s="630"/>
      <c r="T6" s="630"/>
      <c r="U6" s="630"/>
      <c r="V6" s="631"/>
    </row>
    <row r="7" spans="2:22" ht="16.5" thickBot="1" x14ac:dyDescent="0.3">
      <c r="B7" s="16"/>
      <c r="C7" s="314"/>
      <c r="D7" s="16"/>
      <c r="E7" s="16"/>
      <c r="F7" s="16"/>
      <c r="G7" s="315"/>
      <c r="H7" s="315"/>
      <c r="I7" s="315"/>
      <c r="J7" s="315"/>
      <c r="K7" s="316"/>
    </row>
    <row r="8" spans="2:22" ht="13.5" thickBot="1" x14ac:dyDescent="0.25">
      <c r="B8" s="626" t="s">
        <v>249</v>
      </c>
      <c r="C8" s="627"/>
      <c r="D8" s="627"/>
      <c r="E8" s="627"/>
      <c r="F8" s="627"/>
      <c r="G8" s="627"/>
      <c r="H8" s="627"/>
      <c r="I8" s="627"/>
      <c r="J8" s="627"/>
      <c r="K8" s="628"/>
      <c r="M8" s="626" t="s">
        <v>250</v>
      </c>
      <c r="N8" s="627"/>
      <c r="O8" s="627"/>
      <c r="P8" s="627"/>
      <c r="Q8" s="627"/>
      <c r="R8" s="627"/>
      <c r="S8" s="627"/>
      <c r="T8" s="627"/>
      <c r="U8" s="627"/>
      <c r="V8" s="628"/>
    </row>
    <row r="9" spans="2:22" ht="16.5" thickBot="1" x14ac:dyDescent="0.25">
      <c r="B9" s="317"/>
      <c r="C9" s="321">
        <v>0.45</v>
      </c>
      <c r="D9" s="322">
        <v>0.55000000000000004</v>
      </c>
      <c r="E9" s="322">
        <v>0.65</v>
      </c>
      <c r="F9" s="322">
        <v>0.75</v>
      </c>
      <c r="G9" s="322">
        <v>0.85</v>
      </c>
      <c r="H9" s="322">
        <v>0.95</v>
      </c>
      <c r="I9" s="322">
        <v>1.05</v>
      </c>
      <c r="J9" s="322">
        <v>1.1499999999999999</v>
      </c>
      <c r="K9" s="323">
        <v>1.2</v>
      </c>
      <c r="M9" s="317"/>
      <c r="N9" s="321">
        <v>0.45</v>
      </c>
      <c r="O9" s="322">
        <v>0.55000000000000004</v>
      </c>
      <c r="P9" s="322">
        <v>0.65</v>
      </c>
      <c r="Q9" s="322">
        <v>0.75</v>
      </c>
      <c r="R9" s="322">
        <v>0.85</v>
      </c>
      <c r="S9" s="322">
        <v>0.95</v>
      </c>
      <c r="T9" s="322">
        <v>1.05</v>
      </c>
      <c r="U9" s="322">
        <v>1.1499999999999999</v>
      </c>
      <c r="V9" s="323">
        <v>1.2</v>
      </c>
    </row>
    <row r="10" spans="2:22" x14ac:dyDescent="0.2">
      <c r="B10" s="319">
        <v>0.55000000000000004</v>
      </c>
      <c r="C10" s="389">
        <v>25.64892</v>
      </c>
      <c r="D10" s="390">
        <v>26.566920000000003</v>
      </c>
      <c r="E10" s="390">
        <v>28.458000000000002</v>
      </c>
      <c r="F10" s="390">
        <v>30.358260000000001</v>
      </c>
      <c r="G10" s="390">
        <v>32.249340000000004</v>
      </c>
      <c r="H10" s="390">
        <v>34.140419999999999</v>
      </c>
      <c r="I10" s="390">
        <v>36.040679999999995</v>
      </c>
      <c r="J10" s="390">
        <v>37.940940000000005</v>
      </c>
      <c r="K10" s="391">
        <v>39.841200000000001</v>
      </c>
      <c r="M10" s="319">
        <v>0.55000000000000004</v>
      </c>
      <c r="N10" s="389">
        <v>28.498800000000003</v>
      </c>
      <c r="O10" s="390">
        <v>29.518800000000002</v>
      </c>
      <c r="P10" s="390">
        <v>31.62</v>
      </c>
      <c r="Q10" s="390">
        <v>33.731400000000001</v>
      </c>
      <c r="R10" s="390">
        <v>35.832600000000006</v>
      </c>
      <c r="S10" s="390">
        <v>37.933799999999998</v>
      </c>
      <c r="T10" s="390">
        <v>40.045200000000001</v>
      </c>
      <c r="U10" s="390">
        <v>42.156599999999997</v>
      </c>
      <c r="V10" s="391">
        <v>44.268000000000001</v>
      </c>
    </row>
    <row r="11" spans="2:22" x14ac:dyDescent="0.2">
      <c r="B11" s="320">
        <v>0.65</v>
      </c>
      <c r="C11" s="392">
        <v>25.795800000000003</v>
      </c>
      <c r="D11" s="393">
        <v>27.696060000000003</v>
      </c>
      <c r="E11" s="393">
        <v>29.596320000000002</v>
      </c>
      <c r="F11" s="393">
        <v>31.487399999999997</v>
      </c>
      <c r="G11" s="393">
        <v>33.396840000000005</v>
      </c>
      <c r="H11" s="393">
        <v>35.278740000000006</v>
      </c>
      <c r="I11" s="393">
        <v>37.179000000000002</v>
      </c>
      <c r="J11" s="393">
        <v>39.079260000000005</v>
      </c>
      <c r="K11" s="394">
        <v>40.979520000000001</v>
      </c>
      <c r="M11" s="320">
        <v>0.65</v>
      </c>
      <c r="N11" s="392">
        <v>28.662000000000003</v>
      </c>
      <c r="O11" s="393">
        <v>30.773400000000002</v>
      </c>
      <c r="P11" s="393">
        <v>32.884800000000006</v>
      </c>
      <c r="Q11" s="393">
        <v>34.985999999999997</v>
      </c>
      <c r="R11" s="393">
        <v>37.107600000000005</v>
      </c>
      <c r="S11" s="393">
        <v>39.198599999999999</v>
      </c>
      <c r="T11" s="393">
        <v>41.31</v>
      </c>
      <c r="U11" s="393">
        <v>43.421399999999998</v>
      </c>
      <c r="V11" s="394">
        <v>45.532800000000002</v>
      </c>
    </row>
    <row r="12" spans="2:22" x14ac:dyDescent="0.2">
      <c r="B12" s="320">
        <v>0.75</v>
      </c>
      <c r="C12" s="392">
        <v>26.943300000000004</v>
      </c>
      <c r="D12" s="393">
        <v>28.843560000000004</v>
      </c>
      <c r="E12" s="393">
        <v>30.734639999999999</v>
      </c>
      <c r="F12" s="393">
        <v>32.625720000000001</v>
      </c>
      <c r="G12" s="393">
        <v>34.525980000000004</v>
      </c>
      <c r="H12" s="393">
        <v>36.426240000000007</v>
      </c>
      <c r="I12" s="393">
        <v>38.317320000000002</v>
      </c>
      <c r="J12" s="393">
        <v>40.217580000000005</v>
      </c>
      <c r="K12" s="394">
        <v>42.10866</v>
      </c>
      <c r="M12" s="320">
        <v>0.75</v>
      </c>
      <c r="N12" s="392">
        <v>29.937000000000001</v>
      </c>
      <c r="O12" s="393">
        <v>32.048400000000001</v>
      </c>
      <c r="P12" s="393">
        <v>34.1496</v>
      </c>
      <c r="Q12" s="393">
        <v>36.250799999999998</v>
      </c>
      <c r="R12" s="393">
        <v>38.362200000000001</v>
      </c>
      <c r="S12" s="393">
        <v>40.473599999999998</v>
      </c>
      <c r="T12" s="393">
        <v>42.574800000000003</v>
      </c>
      <c r="U12" s="393">
        <v>44.686200000000007</v>
      </c>
      <c r="V12" s="394">
        <v>46.787399999999998</v>
      </c>
    </row>
    <row r="13" spans="2:22" x14ac:dyDescent="0.2">
      <c r="B13" s="320">
        <v>0.85</v>
      </c>
      <c r="C13" s="392">
        <v>27.696060000000003</v>
      </c>
      <c r="D13" s="393">
        <v>29.596320000000002</v>
      </c>
      <c r="E13" s="393">
        <v>31.487399999999997</v>
      </c>
      <c r="F13" s="393">
        <v>33.396840000000005</v>
      </c>
      <c r="G13" s="393">
        <v>35.664300000000004</v>
      </c>
      <c r="H13" s="393">
        <v>37.56456</v>
      </c>
      <c r="I13" s="393">
        <v>39.455639999999995</v>
      </c>
      <c r="J13" s="393">
        <v>41.346720000000005</v>
      </c>
      <c r="K13" s="394">
        <v>43.246980000000001</v>
      </c>
      <c r="M13" s="320">
        <v>0.85</v>
      </c>
      <c r="N13" s="392">
        <v>30.773400000000002</v>
      </c>
      <c r="O13" s="393">
        <v>32.884800000000006</v>
      </c>
      <c r="P13" s="393">
        <v>34.985999999999997</v>
      </c>
      <c r="Q13" s="393">
        <v>37.107600000000005</v>
      </c>
      <c r="R13" s="393">
        <v>39.627000000000002</v>
      </c>
      <c r="S13" s="393">
        <v>41.738400000000006</v>
      </c>
      <c r="T13" s="393">
        <v>43.839599999999997</v>
      </c>
      <c r="U13" s="393">
        <v>45.940800000000003</v>
      </c>
      <c r="V13" s="394">
        <v>48.052199999999999</v>
      </c>
    </row>
    <row r="14" spans="2:22" x14ac:dyDescent="0.2">
      <c r="B14" s="320">
        <v>0.95</v>
      </c>
      <c r="C14" s="392">
        <v>28.843560000000004</v>
      </c>
      <c r="D14" s="393">
        <v>30.734639999999999</v>
      </c>
      <c r="E14" s="393">
        <v>32.625720000000001</v>
      </c>
      <c r="F14" s="393">
        <v>34.525980000000004</v>
      </c>
      <c r="G14" s="393">
        <v>36.426240000000007</v>
      </c>
      <c r="H14" s="393">
        <v>38.317320000000002</v>
      </c>
      <c r="I14" s="393">
        <v>40.593960000000003</v>
      </c>
      <c r="J14" s="393">
        <v>42.494220000000006</v>
      </c>
      <c r="K14" s="394">
        <v>44.394480000000001</v>
      </c>
      <c r="M14" s="320">
        <v>0.95</v>
      </c>
      <c r="N14" s="392">
        <v>32.048400000000001</v>
      </c>
      <c r="O14" s="393">
        <v>34.1496</v>
      </c>
      <c r="P14" s="393">
        <v>36.250799999999998</v>
      </c>
      <c r="Q14" s="393">
        <v>38.362200000000001</v>
      </c>
      <c r="R14" s="393">
        <v>40.473599999999998</v>
      </c>
      <c r="S14" s="393">
        <v>42.574800000000003</v>
      </c>
      <c r="T14" s="393">
        <v>45.104399999999998</v>
      </c>
      <c r="U14" s="393">
        <v>47.215800000000002</v>
      </c>
      <c r="V14" s="394">
        <v>49.327199999999998</v>
      </c>
    </row>
    <row r="15" spans="2:22" x14ac:dyDescent="0.2">
      <c r="B15" s="320">
        <v>1.05</v>
      </c>
      <c r="C15" s="392">
        <v>29.98188</v>
      </c>
      <c r="D15" s="393">
        <v>31.872960000000003</v>
      </c>
      <c r="E15" s="393">
        <v>33.773219999999995</v>
      </c>
      <c r="F15" s="393">
        <v>35.664300000000004</v>
      </c>
      <c r="G15" s="393">
        <v>37.56456</v>
      </c>
      <c r="H15" s="393">
        <v>39.455639999999995</v>
      </c>
      <c r="I15" s="393">
        <v>41.346720000000005</v>
      </c>
      <c r="J15" s="393">
        <v>43.641719999999999</v>
      </c>
      <c r="K15" s="394">
        <v>45.523620000000008</v>
      </c>
      <c r="M15" s="320">
        <v>1.05</v>
      </c>
      <c r="N15" s="392">
        <v>33.313199999999995</v>
      </c>
      <c r="O15" s="393">
        <v>35.414400000000001</v>
      </c>
      <c r="P15" s="393">
        <v>37.525799999999997</v>
      </c>
      <c r="Q15" s="393">
        <v>39.627000000000002</v>
      </c>
      <c r="R15" s="393">
        <v>41.738400000000006</v>
      </c>
      <c r="S15" s="393">
        <v>43.839599999999997</v>
      </c>
      <c r="T15" s="393">
        <v>45.940800000000003</v>
      </c>
      <c r="U15" s="393">
        <v>48.4908</v>
      </c>
      <c r="V15" s="394">
        <v>50.581800000000001</v>
      </c>
    </row>
    <row r="16" spans="2:22" x14ac:dyDescent="0.2">
      <c r="B16" s="320">
        <v>1.1499999999999999</v>
      </c>
      <c r="C16" s="392">
        <v>31.340520000000001</v>
      </c>
      <c r="D16" s="393">
        <v>33.286680000000004</v>
      </c>
      <c r="E16" s="393">
        <v>35.60004</v>
      </c>
      <c r="F16" s="393">
        <v>38.2806</v>
      </c>
      <c r="G16" s="393">
        <v>39.474000000000004</v>
      </c>
      <c r="H16" s="393">
        <v>41.410980000000002</v>
      </c>
      <c r="I16" s="393">
        <v>43.34796</v>
      </c>
      <c r="J16" s="393">
        <v>44.770859999999999</v>
      </c>
      <c r="K16" s="394">
        <v>46.671120000000009</v>
      </c>
      <c r="M16" s="320">
        <v>1.1499999999999999</v>
      </c>
      <c r="N16" s="392">
        <v>34.822800000000001</v>
      </c>
      <c r="O16" s="393">
        <v>36.985199999999999</v>
      </c>
      <c r="P16" s="393">
        <v>39.555599999999998</v>
      </c>
      <c r="Q16" s="393">
        <v>42.534000000000006</v>
      </c>
      <c r="R16" s="393">
        <v>43.86</v>
      </c>
      <c r="S16" s="393">
        <v>46.0122</v>
      </c>
      <c r="T16" s="393">
        <v>48.164400000000001</v>
      </c>
      <c r="U16" s="393">
        <v>49.745400000000004</v>
      </c>
      <c r="V16" s="394">
        <v>51.856800000000007</v>
      </c>
    </row>
    <row r="17" spans="2:22" x14ac:dyDescent="0.2">
      <c r="B17" s="320">
        <v>1.25</v>
      </c>
      <c r="C17" s="392">
        <v>33.148980000000002</v>
      </c>
      <c r="D17" s="393">
        <v>35.462340000000005</v>
      </c>
      <c r="E17" s="393">
        <v>37.445219999999999</v>
      </c>
      <c r="F17" s="393">
        <v>39.455639999999995</v>
      </c>
      <c r="G17" s="393">
        <v>40.639860000000006</v>
      </c>
      <c r="H17" s="393">
        <v>42.567659999999997</v>
      </c>
      <c r="I17" s="393">
        <v>44.51382000000001</v>
      </c>
      <c r="J17" s="393">
        <v>45.91836</v>
      </c>
      <c r="K17" s="394">
        <v>47.800260000000002</v>
      </c>
      <c r="M17" s="320">
        <v>1.25</v>
      </c>
      <c r="N17" s="392">
        <v>36.8322</v>
      </c>
      <c r="O17" s="393">
        <v>39.402600000000007</v>
      </c>
      <c r="P17" s="393">
        <v>41.605800000000002</v>
      </c>
      <c r="Q17" s="393">
        <v>43.839599999999997</v>
      </c>
      <c r="R17" s="393">
        <v>45.155400000000007</v>
      </c>
      <c r="S17" s="393">
        <v>47.297399999999996</v>
      </c>
      <c r="T17" s="393">
        <v>49.459800000000001</v>
      </c>
      <c r="U17" s="393">
        <v>51.020400000000002</v>
      </c>
      <c r="V17" s="394">
        <v>53.111400000000003</v>
      </c>
    </row>
    <row r="18" spans="2:22" x14ac:dyDescent="0.2">
      <c r="B18" s="320">
        <v>1.35</v>
      </c>
      <c r="C18" s="392">
        <v>34.25976</v>
      </c>
      <c r="D18" s="393">
        <v>36.655740000000002</v>
      </c>
      <c r="E18" s="393">
        <v>38.647800000000004</v>
      </c>
      <c r="F18" s="393">
        <v>40.630679999999998</v>
      </c>
      <c r="G18" s="393">
        <v>42.62274</v>
      </c>
      <c r="H18" s="393">
        <v>44.596440000000001</v>
      </c>
      <c r="I18" s="393">
        <v>46.560960000000001</v>
      </c>
      <c r="J18" s="393">
        <v>47.047499999999999</v>
      </c>
      <c r="K18" s="394">
        <v>48.947760000000002</v>
      </c>
      <c r="M18" s="320">
        <v>1.35</v>
      </c>
      <c r="N18" s="392">
        <v>38.066400000000002</v>
      </c>
      <c r="O18" s="393">
        <v>40.7286</v>
      </c>
      <c r="P18" s="393">
        <v>42.942</v>
      </c>
      <c r="Q18" s="393">
        <v>45.145199999999996</v>
      </c>
      <c r="R18" s="393">
        <v>47.358600000000003</v>
      </c>
      <c r="S18" s="393">
        <v>49.551600000000001</v>
      </c>
      <c r="T18" s="393">
        <v>51.734400000000001</v>
      </c>
      <c r="U18" s="393">
        <v>52.274999999999999</v>
      </c>
      <c r="V18" s="394">
        <v>54.386400000000002</v>
      </c>
    </row>
    <row r="19" spans="2:22" x14ac:dyDescent="0.2">
      <c r="B19" s="320">
        <v>1.45</v>
      </c>
      <c r="C19" s="392">
        <v>35.462340000000005</v>
      </c>
      <c r="D19" s="393">
        <v>37.445219999999999</v>
      </c>
      <c r="E19" s="393">
        <v>39.841200000000001</v>
      </c>
      <c r="F19" s="393">
        <v>41.833259999999996</v>
      </c>
      <c r="G19" s="393">
        <v>43.393860000000011</v>
      </c>
      <c r="H19" s="393">
        <v>45.771480000000004</v>
      </c>
      <c r="I19" s="393">
        <v>46.836360000000006</v>
      </c>
      <c r="J19" s="393">
        <v>47.800260000000002</v>
      </c>
      <c r="K19" s="394">
        <v>50.08608000000001</v>
      </c>
      <c r="M19" s="320">
        <v>1.45</v>
      </c>
      <c r="N19" s="392">
        <v>39.402600000000007</v>
      </c>
      <c r="O19" s="393">
        <v>41.605800000000002</v>
      </c>
      <c r="P19" s="393">
        <v>44.268000000000001</v>
      </c>
      <c r="Q19" s="393">
        <v>46.481400000000001</v>
      </c>
      <c r="R19" s="393">
        <v>48.215400000000002</v>
      </c>
      <c r="S19" s="393">
        <v>50.857199999999999</v>
      </c>
      <c r="T19" s="393">
        <v>52.040400000000005</v>
      </c>
      <c r="U19" s="393">
        <v>53.111400000000003</v>
      </c>
      <c r="V19" s="394">
        <v>55.651200000000003</v>
      </c>
    </row>
    <row r="20" spans="2:22" ht="13.5" thickBot="1" x14ac:dyDescent="0.25">
      <c r="B20" s="284">
        <v>1.55</v>
      </c>
      <c r="C20" s="395">
        <v>35.645940000000003</v>
      </c>
      <c r="D20" s="396">
        <v>38.39076</v>
      </c>
      <c r="E20" s="396">
        <v>41.227379999999997</v>
      </c>
      <c r="F20" s="396">
        <v>42.888960000000004</v>
      </c>
      <c r="G20" s="396">
        <v>44.926920000000003</v>
      </c>
      <c r="H20" s="396">
        <v>46.469160000000002</v>
      </c>
      <c r="I20" s="396">
        <v>48.470399999999998</v>
      </c>
      <c r="J20" s="396">
        <v>49.480199999999996</v>
      </c>
      <c r="K20" s="397">
        <v>51.830280000000002</v>
      </c>
      <c r="M20" s="284">
        <v>1.55</v>
      </c>
      <c r="N20" s="395">
        <v>39.6066</v>
      </c>
      <c r="O20" s="396">
        <v>42.656399999999998</v>
      </c>
      <c r="P20" s="396">
        <v>45.808199999999999</v>
      </c>
      <c r="Q20" s="396">
        <v>47.654400000000003</v>
      </c>
      <c r="R20" s="396">
        <v>49.918799999999997</v>
      </c>
      <c r="S20" s="396">
        <v>51.632399999999997</v>
      </c>
      <c r="T20" s="396">
        <v>53.855999999999995</v>
      </c>
      <c r="U20" s="396">
        <v>54.978000000000002</v>
      </c>
      <c r="V20" s="397">
        <v>57.589200000000005</v>
      </c>
    </row>
    <row r="21" spans="2:22" ht="16.5" thickBot="1" x14ac:dyDescent="0.3">
      <c r="B21" s="16"/>
      <c r="C21" s="314"/>
      <c r="D21" s="16"/>
      <c r="E21" s="16"/>
      <c r="F21" s="16"/>
      <c r="G21" s="315"/>
      <c r="H21" s="315"/>
      <c r="I21" s="315"/>
      <c r="J21" s="315"/>
      <c r="K21" s="316"/>
    </row>
    <row r="22" spans="2:22" ht="13.5" thickBot="1" x14ac:dyDescent="0.25">
      <c r="B22" s="626" t="s">
        <v>207</v>
      </c>
      <c r="C22" s="627"/>
      <c r="D22" s="627"/>
      <c r="E22" s="627"/>
      <c r="F22" s="627"/>
      <c r="G22" s="627"/>
      <c r="H22" s="627"/>
      <c r="I22" s="627"/>
      <c r="J22" s="627"/>
      <c r="K22" s="628"/>
      <c r="M22" s="626" t="s">
        <v>208</v>
      </c>
      <c r="N22" s="627"/>
      <c r="O22" s="627"/>
      <c r="P22" s="627"/>
      <c r="Q22" s="627"/>
      <c r="R22" s="627"/>
      <c r="S22" s="627"/>
      <c r="T22" s="627"/>
      <c r="U22" s="627"/>
      <c r="V22" s="628"/>
    </row>
    <row r="23" spans="2:22" ht="13.5" thickBot="1" x14ac:dyDescent="0.25">
      <c r="B23" s="324"/>
      <c r="C23" s="321">
        <v>0.45</v>
      </c>
      <c r="D23" s="322">
        <v>0.55000000000000004</v>
      </c>
      <c r="E23" s="322">
        <v>0.65</v>
      </c>
      <c r="F23" s="322">
        <v>0.75</v>
      </c>
      <c r="G23" s="322">
        <v>0.85</v>
      </c>
      <c r="H23" s="322">
        <v>0.95</v>
      </c>
      <c r="I23" s="322">
        <v>1.05</v>
      </c>
      <c r="J23" s="322">
        <v>1.1499999999999999</v>
      </c>
      <c r="K23" s="323">
        <v>1.2</v>
      </c>
      <c r="M23" s="324"/>
      <c r="N23" s="325">
        <v>0.45</v>
      </c>
      <c r="O23" s="318">
        <v>0.55000000000000004</v>
      </c>
      <c r="P23" s="318">
        <v>0.65</v>
      </c>
      <c r="Q23" s="318">
        <v>0.75</v>
      </c>
      <c r="R23" s="318">
        <v>0.85</v>
      </c>
      <c r="S23" s="318">
        <v>0.95</v>
      </c>
      <c r="T23" s="318">
        <v>1.05</v>
      </c>
      <c r="U23" s="318">
        <v>1.1499999999999999</v>
      </c>
      <c r="V23" s="318">
        <v>1.2</v>
      </c>
    </row>
    <row r="24" spans="2:22" x14ac:dyDescent="0.2">
      <c r="B24" s="320">
        <v>0.55000000000000004</v>
      </c>
      <c r="C24" s="389">
        <v>31.558800000000002</v>
      </c>
      <c r="D24" s="390">
        <v>32.884800000000006</v>
      </c>
      <c r="E24" s="390">
        <v>35.414400000000001</v>
      </c>
      <c r="F24" s="390">
        <v>37.525799999999997</v>
      </c>
      <c r="G24" s="390">
        <v>40.045200000000001</v>
      </c>
      <c r="H24" s="390">
        <v>42.574800000000003</v>
      </c>
      <c r="I24" s="390">
        <v>45.104399999999998</v>
      </c>
      <c r="J24" s="390">
        <v>47.644200000000005</v>
      </c>
      <c r="K24" s="391">
        <v>49.745400000000004</v>
      </c>
      <c r="M24" s="320">
        <v>0.55000000000000004</v>
      </c>
      <c r="N24" s="389">
        <v>37.270800000000001</v>
      </c>
      <c r="O24" s="390">
        <v>38.780400000000007</v>
      </c>
      <c r="P24" s="390">
        <v>42.156599999999997</v>
      </c>
      <c r="Q24" s="390">
        <v>45.532800000000002</v>
      </c>
      <c r="R24" s="390">
        <v>48.4908</v>
      </c>
      <c r="S24" s="390">
        <v>51.856800000000007</v>
      </c>
      <c r="T24" s="390">
        <v>55.222799999999999</v>
      </c>
      <c r="U24" s="390">
        <v>58.160400000000003</v>
      </c>
      <c r="V24" s="391">
        <v>61.546800000000005</v>
      </c>
    </row>
    <row r="25" spans="2:22" x14ac:dyDescent="0.2">
      <c r="B25" s="320">
        <v>0.65</v>
      </c>
      <c r="C25" s="392">
        <v>32.252400000000002</v>
      </c>
      <c r="D25" s="393">
        <v>34.1496</v>
      </c>
      <c r="E25" s="393">
        <v>36.679200000000002</v>
      </c>
      <c r="F25" s="393">
        <v>39.198599999999999</v>
      </c>
      <c r="G25" s="393">
        <v>41.31</v>
      </c>
      <c r="H25" s="393">
        <v>43.839599999999997</v>
      </c>
      <c r="I25" s="393">
        <v>46.369199999999999</v>
      </c>
      <c r="J25" s="393">
        <v>48.898800000000001</v>
      </c>
      <c r="K25" s="394">
        <v>51.428400000000003</v>
      </c>
      <c r="M25" s="320">
        <v>0.65</v>
      </c>
      <c r="N25" s="392">
        <v>38.270400000000002</v>
      </c>
      <c r="O25" s="393">
        <v>40.473599999999998</v>
      </c>
      <c r="P25" s="393">
        <v>43.839599999999997</v>
      </c>
      <c r="Q25" s="393">
        <v>47.215800000000002</v>
      </c>
      <c r="R25" s="393">
        <v>50.163600000000002</v>
      </c>
      <c r="S25" s="393">
        <v>53.5398</v>
      </c>
      <c r="T25" s="393">
        <v>56.905799999999999</v>
      </c>
      <c r="U25" s="393">
        <v>60.282000000000004</v>
      </c>
      <c r="V25" s="394">
        <v>63.229800000000004</v>
      </c>
    </row>
    <row r="26" spans="2:22" x14ac:dyDescent="0.2">
      <c r="B26" s="320">
        <v>0.75</v>
      </c>
      <c r="C26" s="392">
        <v>32.884800000000006</v>
      </c>
      <c r="D26" s="393">
        <v>35.414400000000001</v>
      </c>
      <c r="E26" s="393">
        <v>37.933799999999998</v>
      </c>
      <c r="F26" s="393">
        <v>40.473599999999998</v>
      </c>
      <c r="G26" s="393">
        <v>42.993000000000002</v>
      </c>
      <c r="H26" s="393">
        <v>45.532800000000002</v>
      </c>
      <c r="I26" s="393">
        <v>48.052199999999999</v>
      </c>
      <c r="J26" s="393">
        <v>50.163600000000002</v>
      </c>
      <c r="K26" s="394">
        <v>52.693199999999997</v>
      </c>
      <c r="M26" s="320">
        <v>0.75</v>
      </c>
      <c r="N26" s="392">
        <v>39.198599999999999</v>
      </c>
      <c r="O26" s="393">
        <v>42.156599999999997</v>
      </c>
      <c r="P26" s="393">
        <v>45.532800000000002</v>
      </c>
      <c r="Q26" s="393">
        <v>48.898800000000001</v>
      </c>
      <c r="R26" s="393">
        <v>52.274999999999999</v>
      </c>
      <c r="S26" s="393">
        <v>55.222799999999999</v>
      </c>
      <c r="T26" s="393">
        <v>58.599000000000004</v>
      </c>
      <c r="U26" s="393">
        <v>61.965000000000003</v>
      </c>
      <c r="V26" s="394">
        <v>65.341200000000001</v>
      </c>
    </row>
    <row r="27" spans="2:22" x14ac:dyDescent="0.2">
      <c r="B27" s="320">
        <v>0.85</v>
      </c>
      <c r="C27" s="392">
        <v>34.1496</v>
      </c>
      <c r="D27" s="393">
        <v>36.679200000000002</v>
      </c>
      <c r="E27" s="393">
        <v>39.198599999999999</v>
      </c>
      <c r="F27" s="393">
        <v>41.738400000000006</v>
      </c>
      <c r="G27" s="393">
        <v>44.268000000000001</v>
      </c>
      <c r="H27" s="393">
        <v>46.787399999999998</v>
      </c>
      <c r="I27" s="393">
        <v>49.327199999999998</v>
      </c>
      <c r="J27" s="393">
        <v>51.856800000000007</v>
      </c>
      <c r="K27" s="394">
        <v>54.386400000000002</v>
      </c>
      <c r="M27" s="320">
        <v>0.85</v>
      </c>
      <c r="N27" s="392">
        <v>40.473599999999998</v>
      </c>
      <c r="O27" s="393">
        <v>43.839599999999997</v>
      </c>
      <c r="P27" s="393">
        <v>47.215800000000002</v>
      </c>
      <c r="Q27" s="393">
        <v>50.581800000000001</v>
      </c>
      <c r="R27" s="393">
        <v>53.957999999999998</v>
      </c>
      <c r="S27" s="393">
        <v>56.905799999999999</v>
      </c>
      <c r="T27" s="393">
        <v>60.282000000000004</v>
      </c>
      <c r="U27" s="393">
        <v>63.647999999999996</v>
      </c>
      <c r="V27" s="394">
        <v>67.024199999999993</v>
      </c>
    </row>
    <row r="28" spans="2:22" x14ac:dyDescent="0.2">
      <c r="B28" s="320">
        <v>0.95</v>
      </c>
      <c r="C28" s="392">
        <v>35.414400000000001</v>
      </c>
      <c r="D28" s="393">
        <v>37.933799999999998</v>
      </c>
      <c r="E28" s="393">
        <v>40.473599999999998</v>
      </c>
      <c r="F28" s="393">
        <v>42.993000000000002</v>
      </c>
      <c r="G28" s="393">
        <v>45.532800000000002</v>
      </c>
      <c r="H28" s="393">
        <v>48.052199999999999</v>
      </c>
      <c r="I28" s="393">
        <v>50.581800000000001</v>
      </c>
      <c r="J28" s="393">
        <v>53.111400000000003</v>
      </c>
      <c r="K28" s="394">
        <v>55.651200000000003</v>
      </c>
      <c r="M28" s="320">
        <v>0.95</v>
      </c>
      <c r="N28" s="392">
        <v>42.156599999999997</v>
      </c>
      <c r="O28" s="393">
        <v>45.532800000000002</v>
      </c>
      <c r="P28" s="393">
        <v>48.898800000000001</v>
      </c>
      <c r="Q28" s="393">
        <v>52.274999999999999</v>
      </c>
      <c r="R28" s="393">
        <v>55.651200000000003</v>
      </c>
      <c r="S28" s="393">
        <v>59.017200000000003</v>
      </c>
      <c r="T28" s="393">
        <v>61.965000000000003</v>
      </c>
      <c r="U28" s="393">
        <v>65.341200000000001</v>
      </c>
      <c r="V28" s="394">
        <v>68.717400000000012</v>
      </c>
    </row>
    <row r="29" spans="2:22" x14ac:dyDescent="0.2">
      <c r="B29" s="320">
        <v>1.05</v>
      </c>
      <c r="C29" s="392">
        <v>36.679200000000002</v>
      </c>
      <c r="D29" s="393">
        <v>39.198599999999999</v>
      </c>
      <c r="E29" s="393">
        <v>41.738400000000006</v>
      </c>
      <c r="F29" s="393">
        <v>44.268000000000001</v>
      </c>
      <c r="G29" s="393">
        <v>46.787399999999998</v>
      </c>
      <c r="H29" s="393">
        <v>49.327199999999998</v>
      </c>
      <c r="I29" s="393">
        <v>52.274999999999999</v>
      </c>
      <c r="J29" s="393">
        <v>54.794400000000003</v>
      </c>
      <c r="K29" s="394">
        <v>57.334200000000003</v>
      </c>
      <c r="M29" s="320">
        <v>1.05</v>
      </c>
      <c r="N29" s="392">
        <v>43.839599999999997</v>
      </c>
      <c r="O29" s="393">
        <v>47.215800000000002</v>
      </c>
      <c r="P29" s="393">
        <v>50.581800000000001</v>
      </c>
      <c r="Q29" s="393">
        <v>53.957999999999998</v>
      </c>
      <c r="R29" s="393">
        <v>57.334200000000003</v>
      </c>
      <c r="S29" s="393">
        <v>60.700200000000002</v>
      </c>
      <c r="T29" s="393">
        <v>64.076400000000007</v>
      </c>
      <c r="U29" s="393">
        <v>67.024199999999993</v>
      </c>
      <c r="V29" s="394">
        <v>70.400399999999991</v>
      </c>
    </row>
    <row r="30" spans="2:22" x14ac:dyDescent="0.2">
      <c r="B30" s="320">
        <v>1.1499999999999999</v>
      </c>
      <c r="C30" s="392">
        <v>38.688600000000001</v>
      </c>
      <c r="D30" s="393">
        <v>41.279400000000003</v>
      </c>
      <c r="E30" s="393">
        <v>43.86</v>
      </c>
      <c r="F30" s="393">
        <v>47.786999999999999</v>
      </c>
      <c r="G30" s="393">
        <v>49.459800000000001</v>
      </c>
      <c r="H30" s="393">
        <v>52.040400000000005</v>
      </c>
      <c r="I30" s="393">
        <v>54.610799999999998</v>
      </c>
      <c r="J30" s="393">
        <v>56.069400000000002</v>
      </c>
      <c r="K30" s="394">
        <v>58.599000000000004</v>
      </c>
      <c r="M30" s="320">
        <v>1.1499999999999999</v>
      </c>
      <c r="N30" s="392">
        <v>46.450800000000001</v>
      </c>
      <c r="O30" s="393">
        <v>49.878</v>
      </c>
      <c r="P30" s="393">
        <v>53.325600000000001</v>
      </c>
      <c r="Q30" s="393">
        <v>57.8748</v>
      </c>
      <c r="R30" s="393">
        <v>60.200400000000002</v>
      </c>
      <c r="S30" s="393">
        <v>63.637799999999999</v>
      </c>
      <c r="T30" s="393">
        <v>67.085399999999993</v>
      </c>
      <c r="U30" s="393">
        <v>69.135599999999997</v>
      </c>
      <c r="V30" s="394">
        <v>72.511800000000008</v>
      </c>
    </row>
    <row r="31" spans="2:22" x14ac:dyDescent="0.2">
      <c r="B31" s="320">
        <v>1.25</v>
      </c>
      <c r="C31" s="392">
        <v>40.769399999999997</v>
      </c>
      <c r="D31" s="393">
        <v>43.8294</v>
      </c>
      <c r="E31" s="393">
        <v>46.909800000000004</v>
      </c>
      <c r="F31" s="393">
        <v>49.102800000000002</v>
      </c>
      <c r="G31" s="393">
        <v>50.7348</v>
      </c>
      <c r="H31" s="393">
        <v>53.325600000000001</v>
      </c>
      <c r="I31" s="393">
        <v>55.885800000000003</v>
      </c>
      <c r="J31" s="393">
        <v>57.334200000000003</v>
      </c>
      <c r="K31" s="394">
        <v>60.282000000000004</v>
      </c>
      <c r="M31" s="320">
        <v>1.25</v>
      </c>
      <c r="N31" s="392">
        <v>49.102800000000002</v>
      </c>
      <c r="O31" s="393">
        <v>53.111400000000003</v>
      </c>
      <c r="P31" s="393">
        <v>56.650799999999997</v>
      </c>
      <c r="Q31" s="393">
        <v>59.629200000000004</v>
      </c>
      <c r="R31" s="393">
        <v>61.914000000000001</v>
      </c>
      <c r="S31" s="393">
        <v>65.361599999999996</v>
      </c>
      <c r="T31" s="393">
        <v>68.788799999999995</v>
      </c>
      <c r="U31" s="393">
        <v>70.818600000000004</v>
      </c>
      <c r="V31" s="394">
        <v>74.194800000000001</v>
      </c>
    </row>
    <row r="32" spans="2:22" x14ac:dyDescent="0.2">
      <c r="B32" s="320">
        <v>1.35</v>
      </c>
      <c r="C32" s="392">
        <v>42.493199999999995</v>
      </c>
      <c r="D32" s="393">
        <v>45.145199999999996</v>
      </c>
      <c r="E32" s="393">
        <v>48.245999999999995</v>
      </c>
      <c r="F32" s="393">
        <v>50.908200000000001</v>
      </c>
      <c r="G32" s="393">
        <v>53.060400000000001</v>
      </c>
      <c r="H32" s="393">
        <v>55.681800000000003</v>
      </c>
      <c r="I32" s="393">
        <v>58.752000000000002</v>
      </c>
      <c r="J32" s="393">
        <v>59.017200000000003</v>
      </c>
      <c r="K32" s="394">
        <v>61.546800000000005</v>
      </c>
      <c r="M32" s="320">
        <v>1.35</v>
      </c>
      <c r="N32" s="392">
        <v>51.346800000000002</v>
      </c>
      <c r="O32" s="393">
        <v>54.8964</v>
      </c>
      <c r="P32" s="393">
        <v>58.425600000000003</v>
      </c>
      <c r="Q32" s="393">
        <v>61.965000000000003</v>
      </c>
      <c r="R32" s="393">
        <v>64.892399999999995</v>
      </c>
      <c r="S32" s="393">
        <v>68.401200000000003</v>
      </c>
      <c r="T32" s="393">
        <v>71.91</v>
      </c>
      <c r="U32" s="393">
        <v>72.511800000000008</v>
      </c>
      <c r="V32" s="394">
        <v>75.877800000000008</v>
      </c>
    </row>
    <row r="33" spans="2:22" x14ac:dyDescent="0.2">
      <c r="B33" s="320">
        <v>1.45</v>
      </c>
      <c r="C33" s="392">
        <v>43.8294</v>
      </c>
      <c r="D33" s="393">
        <v>46.909800000000004</v>
      </c>
      <c r="E33" s="393">
        <v>49.572000000000003</v>
      </c>
      <c r="F33" s="393">
        <v>52.234200000000001</v>
      </c>
      <c r="G33" s="393">
        <v>54.366</v>
      </c>
      <c r="H33" s="393">
        <v>57.425999999999995</v>
      </c>
      <c r="I33" s="393">
        <v>58.925400000000003</v>
      </c>
      <c r="J33" s="393">
        <v>60.282000000000004</v>
      </c>
      <c r="K33" s="394">
        <v>62.811599999999999</v>
      </c>
      <c r="M33" s="320">
        <v>1.45</v>
      </c>
      <c r="N33" s="392">
        <v>53.111400000000003</v>
      </c>
      <c r="O33" s="393">
        <v>56.650799999999997</v>
      </c>
      <c r="P33" s="393">
        <v>60.200400000000002</v>
      </c>
      <c r="Q33" s="393">
        <v>63.75</v>
      </c>
      <c r="R33" s="393">
        <v>66.646799999999999</v>
      </c>
      <c r="S33" s="393">
        <v>70.145399999999995</v>
      </c>
      <c r="T33" s="393">
        <v>72.236399999999989</v>
      </c>
      <c r="U33" s="393">
        <v>74.194800000000001</v>
      </c>
      <c r="V33" s="394">
        <v>77.989199999999997</v>
      </c>
    </row>
    <row r="34" spans="2:22" ht="13.5" thickBot="1" x14ac:dyDescent="0.25">
      <c r="B34" s="284">
        <v>1.55</v>
      </c>
      <c r="C34" s="395">
        <v>44.278199999999998</v>
      </c>
      <c r="D34" s="396">
        <v>48.327600000000004</v>
      </c>
      <c r="E34" s="396">
        <v>51.550800000000002</v>
      </c>
      <c r="F34" s="396">
        <v>53.794800000000002</v>
      </c>
      <c r="G34" s="396">
        <v>56.538600000000002</v>
      </c>
      <c r="H34" s="396">
        <v>58.578600000000002</v>
      </c>
      <c r="I34" s="396">
        <v>61.2714</v>
      </c>
      <c r="J34" s="396">
        <v>62.6892</v>
      </c>
      <c r="K34" s="397">
        <v>65.320800000000006</v>
      </c>
      <c r="M34" s="284">
        <v>1.55</v>
      </c>
      <c r="N34" s="395">
        <v>53.142000000000003</v>
      </c>
      <c r="O34" s="396">
        <v>57.793199999999999</v>
      </c>
      <c r="P34" s="396">
        <v>62.005800000000001</v>
      </c>
      <c r="Q34" s="396">
        <v>65.025000000000006</v>
      </c>
      <c r="R34" s="396">
        <v>68.646000000000001</v>
      </c>
      <c r="S34" s="396">
        <v>70.859399999999994</v>
      </c>
      <c r="T34" s="396">
        <v>74.398799999999994</v>
      </c>
      <c r="U34" s="396">
        <v>76.408199999999994</v>
      </c>
      <c r="V34" s="397">
        <v>80.325000000000003</v>
      </c>
    </row>
    <row r="35" spans="2:22" ht="16.5" thickBot="1" x14ac:dyDescent="0.3">
      <c r="B35" s="16"/>
      <c r="C35" s="16"/>
      <c r="D35" s="16"/>
      <c r="E35" s="16"/>
      <c r="F35" s="16"/>
      <c r="G35" s="16"/>
      <c r="H35" s="16"/>
      <c r="I35" s="16"/>
      <c r="J35" s="16"/>
      <c r="K35" s="16"/>
    </row>
    <row r="36" spans="2:22" ht="13.5" thickBot="1" x14ac:dyDescent="0.25">
      <c r="B36" s="626" t="s">
        <v>209</v>
      </c>
      <c r="C36" s="627"/>
      <c r="D36" s="627"/>
      <c r="E36" s="627"/>
      <c r="F36" s="627"/>
      <c r="G36" s="627"/>
      <c r="H36" s="627"/>
      <c r="I36" s="627"/>
      <c r="J36" s="627"/>
      <c r="K36" s="628"/>
      <c r="M36" s="626" t="s">
        <v>210</v>
      </c>
      <c r="N36" s="627"/>
      <c r="O36" s="627"/>
      <c r="P36" s="627"/>
      <c r="Q36" s="627"/>
      <c r="R36" s="627"/>
      <c r="S36" s="627"/>
      <c r="T36" s="627"/>
      <c r="U36" s="627"/>
      <c r="V36" s="628"/>
    </row>
    <row r="37" spans="2:22" ht="13.5" thickBot="1" x14ac:dyDescent="0.25">
      <c r="B37" s="324"/>
      <c r="C37" s="321">
        <v>0.45</v>
      </c>
      <c r="D37" s="322">
        <v>0.55000000000000004</v>
      </c>
      <c r="E37" s="322">
        <v>0.65</v>
      </c>
      <c r="F37" s="322">
        <v>0.75</v>
      </c>
      <c r="G37" s="322">
        <v>0.85</v>
      </c>
      <c r="H37" s="322">
        <v>0.95</v>
      </c>
      <c r="I37" s="322">
        <v>1.05</v>
      </c>
      <c r="J37" s="322">
        <v>1.1499999999999999</v>
      </c>
      <c r="K37" s="323">
        <v>1.2</v>
      </c>
      <c r="M37" s="324"/>
      <c r="N37" s="321">
        <v>0.45</v>
      </c>
      <c r="O37" s="322">
        <v>0.55000000000000004</v>
      </c>
      <c r="P37" s="322">
        <v>0.65</v>
      </c>
      <c r="Q37" s="322">
        <v>0.75</v>
      </c>
      <c r="R37" s="322">
        <v>0.85</v>
      </c>
      <c r="S37" s="322">
        <v>0.95</v>
      </c>
      <c r="T37" s="322">
        <v>1.05</v>
      </c>
      <c r="U37" s="322">
        <v>1.1499999999999999</v>
      </c>
      <c r="V37" s="323">
        <v>1.2</v>
      </c>
    </row>
    <row r="38" spans="2:22" x14ac:dyDescent="0.2">
      <c r="B38" s="320">
        <v>0.55000000000000004</v>
      </c>
      <c r="C38" s="389">
        <v>56.997600000000006</v>
      </c>
      <c r="D38" s="390">
        <v>60.067799999999998</v>
      </c>
      <c r="E38" s="390">
        <v>65.871600000000001</v>
      </c>
      <c r="F38" s="390">
        <v>71.134799999999998</v>
      </c>
      <c r="G38" s="390">
        <v>76.928399999999996</v>
      </c>
      <c r="H38" s="390">
        <v>82.211999999999989</v>
      </c>
      <c r="I38" s="390">
        <v>87.475200000000001</v>
      </c>
      <c r="J38" s="390">
        <v>93.268799999999999</v>
      </c>
      <c r="K38" s="391">
        <v>98.531999999999996</v>
      </c>
      <c r="M38" s="320">
        <v>0.55000000000000004</v>
      </c>
      <c r="N38" s="389">
        <v>72.491399999999999</v>
      </c>
      <c r="O38" s="390">
        <v>77.469000000000008</v>
      </c>
      <c r="P38" s="390">
        <v>85.200600000000009</v>
      </c>
      <c r="Q38" s="390">
        <v>92.391599999999997</v>
      </c>
      <c r="R38" s="390">
        <v>100.1538</v>
      </c>
      <c r="S38" s="390">
        <v>107.8956</v>
      </c>
      <c r="T38" s="390">
        <v>115.07639999999999</v>
      </c>
      <c r="U38" s="390">
        <v>122.8284</v>
      </c>
      <c r="V38" s="391">
        <v>130.02960000000002</v>
      </c>
    </row>
    <row r="39" spans="2:22" x14ac:dyDescent="0.2">
      <c r="B39" s="320">
        <v>0.65</v>
      </c>
      <c r="C39" s="392">
        <v>58.578600000000002</v>
      </c>
      <c r="D39" s="393">
        <v>63.229800000000004</v>
      </c>
      <c r="E39" s="393">
        <v>68.493000000000009</v>
      </c>
      <c r="F39" s="393">
        <v>73.776600000000002</v>
      </c>
      <c r="G39" s="393">
        <v>79.56</v>
      </c>
      <c r="H39" s="393">
        <v>84.843600000000009</v>
      </c>
      <c r="I39" s="393">
        <v>90.637200000000007</v>
      </c>
      <c r="J39" s="393">
        <v>95.910600000000002</v>
      </c>
      <c r="K39" s="394">
        <v>101.7042</v>
      </c>
      <c r="M39" s="320">
        <v>0.65</v>
      </c>
      <c r="N39" s="392">
        <v>75.061800000000005</v>
      </c>
      <c r="O39" s="393">
        <v>81.334800000000001</v>
      </c>
      <c r="P39" s="393">
        <v>88.515600000000006</v>
      </c>
      <c r="Q39" s="393">
        <v>96.288000000000011</v>
      </c>
      <c r="R39" s="393">
        <v>104.01960000000001</v>
      </c>
      <c r="S39" s="393">
        <v>111.2106</v>
      </c>
      <c r="T39" s="393">
        <v>118.95240000000001</v>
      </c>
      <c r="U39" s="393">
        <v>126.70440000000001</v>
      </c>
      <c r="V39" s="394">
        <v>133.8852</v>
      </c>
    </row>
    <row r="40" spans="2:22" x14ac:dyDescent="0.2">
      <c r="B40" s="320">
        <v>0.75</v>
      </c>
      <c r="C40" s="392">
        <v>60.067799999999998</v>
      </c>
      <c r="D40" s="393">
        <v>65.871600000000001</v>
      </c>
      <c r="E40" s="393">
        <v>71.134799999999998</v>
      </c>
      <c r="F40" s="393">
        <v>76.928399999999996</v>
      </c>
      <c r="G40" s="393">
        <v>82.211999999999989</v>
      </c>
      <c r="H40" s="393">
        <v>87.995400000000004</v>
      </c>
      <c r="I40" s="393">
        <v>93.268799999999999</v>
      </c>
      <c r="J40" s="393">
        <v>99.062400000000011</v>
      </c>
      <c r="K40" s="394">
        <v>104.33580000000001</v>
      </c>
      <c r="M40" s="320">
        <v>0.75</v>
      </c>
      <c r="N40" s="392">
        <v>77.469000000000008</v>
      </c>
      <c r="O40" s="393">
        <v>84.66</v>
      </c>
      <c r="P40" s="393">
        <v>92.391599999999997</v>
      </c>
      <c r="Q40" s="393">
        <v>100.1538</v>
      </c>
      <c r="R40" s="393">
        <v>107.8956</v>
      </c>
      <c r="S40" s="393">
        <v>115.07639999999999</v>
      </c>
      <c r="T40" s="393">
        <v>122.8284</v>
      </c>
      <c r="U40" s="393">
        <v>130.58040000000003</v>
      </c>
      <c r="V40" s="394">
        <v>137.7714</v>
      </c>
    </row>
    <row r="41" spans="2:22" x14ac:dyDescent="0.2">
      <c r="B41" s="320">
        <v>0.85</v>
      </c>
      <c r="C41" s="392">
        <v>62.699399999999997</v>
      </c>
      <c r="D41" s="393">
        <v>68.493000000000009</v>
      </c>
      <c r="E41" s="393">
        <v>74.307000000000002</v>
      </c>
      <c r="F41" s="393">
        <v>79.56</v>
      </c>
      <c r="G41" s="393">
        <v>85.363799999999998</v>
      </c>
      <c r="H41" s="393">
        <v>90.637200000000007</v>
      </c>
      <c r="I41" s="393">
        <v>96.430800000000005</v>
      </c>
      <c r="J41" s="393">
        <v>101.7042</v>
      </c>
      <c r="K41" s="394">
        <v>107.4876</v>
      </c>
      <c r="M41" s="320">
        <v>0.85</v>
      </c>
      <c r="N41" s="392">
        <v>80.773799999999994</v>
      </c>
      <c r="O41" s="393">
        <v>88.515600000000006</v>
      </c>
      <c r="P41" s="393">
        <v>96.288000000000011</v>
      </c>
      <c r="Q41" s="393">
        <v>104.01960000000001</v>
      </c>
      <c r="R41" s="393">
        <v>111.2106</v>
      </c>
      <c r="S41" s="393">
        <v>118.95240000000001</v>
      </c>
      <c r="T41" s="393">
        <v>126.70440000000001</v>
      </c>
      <c r="U41" s="393">
        <v>134.4564</v>
      </c>
      <c r="V41" s="394">
        <v>141.63720000000001</v>
      </c>
    </row>
    <row r="42" spans="2:22" x14ac:dyDescent="0.2">
      <c r="B42" s="320">
        <v>0.95</v>
      </c>
      <c r="C42" s="392">
        <v>65.871600000000001</v>
      </c>
      <c r="D42" s="393">
        <v>71.134799999999998</v>
      </c>
      <c r="E42" s="393">
        <v>76.928399999999996</v>
      </c>
      <c r="F42" s="393">
        <v>82.211999999999989</v>
      </c>
      <c r="G42" s="393">
        <v>87.995400000000004</v>
      </c>
      <c r="H42" s="393">
        <v>93.789000000000001</v>
      </c>
      <c r="I42" s="393">
        <v>99.062400000000011</v>
      </c>
      <c r="J42" s="393">
        <v>104.86620000000001</v>
      </c>
      <c r="K42" s="394">
        <v>110.1396</v>
      </c>
      <c r="M42" s="320">
        <v>0.95</v>
      </c>
      <c r="N42" s="392">
        <v>84.66</v>
      </c>
      <c r="O42" s="393">
        <v>92.391599999999997</v>
      </c>
      <c r="P42" s="393">
        <v>100.1538</v>
      </c>
      <c r="Q42" s="393">
        <v>107.33460000000001</v>
      </c>
      <c r="R42" s="393">
        <v>115.07639999999999</v>
      </c>
      <c r="S42" s="393">
        <v>122.8284</v>
      </c>
      <c r="T42" s="393">
        <v>130.58040000000003</v>
      </c>
      <c r="U42" s="393">
        <v>138.32220000000001</v>
      </c>
      <c r="V42" s="394">
        <v>145.50300000000001</v>
      </c>
    </row>
    <row r="43" spans="2:22" x14ac:dyDescent="0.2">
      <c r="B43" s="320">
        <v>1.05</v>
      </c>
      <c r="C43" s="392">
        <v>68.493000000000009</v>
      </c>
      <c r="D43" s="393">
        <v>73.776600000000002</v>
      </c>
      <c r="E43" s="393">
        <v>79.56</v>
      </c>
      <c r="F43" s="393">
        <v>85.363799999999998</v>
      </c>
      <c r="G43" s="393">
        <v>90.637200000000007</v>
      </c>
      <c r="H43" s="393">
        <v>96.430800000000005</v>
      </c>
      <c r="I43" s="393">
        <v>102.2244</v>
      </c>
      <c r="J43" s="393">
        <v>107.4876</v>
      </c>
      <c r="K43" s="394">
        <v>113.2914</v>
      </c>
      <c r="M43" s="320">
        <v>1.05</v>
      </c>
      <c r="N43" s="392">
        <v>88.515600000000006</v>
      </c>
      <c r="O43" s="393">
        <v>96.288000000000011</v>
      </c>
      <c r="P43" s="393">
        <v>103.4586</v>
      </c>
      <c r="Q43" s="393">
        <v>111.2106</v>
      </c>
      <c r="R43" s="393">
        <v>118.95240000000001</v>
      </c>
      <c r="S43" s="393">
        <v>126.70440000000001</v>
      </c>
      <c r="T43" s="393">
        <v>134.4564</v>
      </c>
      <c r="U43" s="393">
        <v>142.19819999999999</v>
      </c>
      <c r="V43" s="394">
        <v>149.94</v>
      </c>
    </row>
    <row r="44" spans="2:22" x14ac:dyDescent="0.2">
      <c r="B44" s="320">
        <v>1.1499999999999999</v>
      </c>
      <c r="C44" s="392">
        <v>72.562799999999996</v>
      </c>
      <c r="D44" s="393">
        <v>78.468600000000009</v>
      </c>
      <c r="E44" s="393">
        <v>83.854199999999992</v>
      </c>
      <c r="F44" s="393">
        <v>91.514399999999995</v>
      </c>
      <c r="G44" s="393">
        <v>95.665800000000004</v>
      </c>
      <c r="H44" s="393">
        <v>101.0514</v>
      </c>
      <c r="I44" s="393">
        <v>106.9572</v>
      </c>
      <c r="J44" s="393">
        <v>110.65979999999999</v>
      </c>
      <c r="K44" s="394">
        <v>116.4534</v>
      </c>
      <c r="M44" s="320">
        <v>1.1499999999999999</v>
      </c>
      <c r="N44" s="392">
        <v>93.6768</v>
      </c>
      <c r="O44" s="393">
        <v>101.5818</v>
      </c>
      <c r="P44" s="393">
        <v>109.4766</v>
      </c>
      <c r="Q44" s="393">
        <v>119.68680000000001</v>
      </c>
      <c r="R44" s="393">
        <v>125.2968</v>
      </c>
      <c r="S44" s="393">
        <v>133.19160000000002</v>
      </c>
      <c r="T44" s="393">
        <v>141.0864</v>
      </c>
      <c r="U44" s="393">
        <v>146.06399999999999</v>
      </c>
      <c r="V44" s="394">
        <v>153.816</v>
      </c>
    </row>
    <row r="45" spans="2:22" x14ac:dyDescent="0.2">
      <c r="B45" s="320">
        <v>1.25</v>
      </c>
      <c r="C45" s="392">
        <v>76.724400000000003</v>
      </c>
      <c r="D45" s="393">
        <v>83.548199999999994</v>
      </c>
      <c r="E45" s="393">
        <v>89.627400000000009</v>
      </c>
      <c r="F45" s="393">
        <v>94.258200000000002</v>
      </c>
      <c r="G45" s="393">
        <v>98.348399999999998</v>
      </c>
      <c r="H45" s="393">
        <v>104.26439999999999</v>
      </c>
      <c r="I45" s="393">
        <v>110.18039999999999</v>
      </c>
      <c r="J45" s="393">
        <v>113.2914</v>
      </c>
      <c r="K45" s="394">
        <v>119.08499999999999</v>
      </c>
      <c r="M45" s="320">
        <v>1.25</v>
      </c>
      <c r="N45" s="392">
        <v>99.562200000000004</v>
      </c>
      <c r="O45" s="393">
        <v>108.63</v>
      </c>
      <c r="P45" s="393">
        <v>116.77979999999999</v>
      </c>
      <c r="Q45" s="393">
        <v>123.726</v>
      </c>
      <c r="R45" s="393">
        <v>129.23400000000001</v>
      </c>
      <c r="S45" s="393">
        <v>137.12880000000001</v>
      </c>
      <c r="T45" s="393">
        <v>145.03380000000001</v>
      </c>
      <c r="U45" s="393">
        <v>149.94</v>
      </c>
      <c r="V45" s="394">
        <v>157.69200000000001</v>
      </c>
    </row>
    <row r="46" spans="2:22" x14ac:dyDescent="0.2">
      <c r="B46" s="320">
        <v>1.35</v>
      </c>
      <c r="C46" s="392">
        <v>80.243400000000008</v>
      </c>
      <c r="D46" s="393">
        <v>86.322599999999994</v>
      </c>
      <c r="E46" s="393">
        <v>92.391599999999997</v>
      </c>
      <c r="F46" s="393">
        <v>98.480999999999995</v>
      </c>
      <c r="G46" s="393">
        <v>103.03020000000001</v>
      </c>
      <c r="H46" s="393">
        <v>109.05840000000001</v>
      </c>
      <c r="I46" s="393">
        <v>115.0866</v>
      </c>
      <c r="J46" s="393">
        <v>116.4534</v>
      </c>
      <c r="K46" s="394">
        <v>122.2368</v>
      </c>
      <c r="M46" s="320">
        <v>1.35</v>
      </c>
      <c r="N46" s="392">
        <v>104.57039999999999</v>
      </c>
      <c r="O46" s="393">
        <v>112.6998</v>
      </c>
      <c r="P46" s="393">
        <v>120.8292</v>
      </c>
      <c r="Q46" s="393">
        <v>128.97900000000001</v>
      </c>
      <c r="R46" s="393">
        <v>135.80279999999999</v>
      </c>
      <c r="S46" s="393">
        <v>143.86079999999998</v>
      </c>
      <c r="T46" s="393">
        <v>151.90860000000001</v>
      </c>
      <c r="U46" s="393">
        <v>153.816</v>
      </c>
      <c r="V46" s="394">
        <v>161.55779999999999</v>
      </c>
    </row>
    <row r="47" spans="2:22" x14ac:dyDescent="0.2">
      <c r="B47" s="320">
        <v>1.45</v>
      </c>
      <c r="C47" s="392">
        <v>82.987200000000001</v>
      </c>
      <c r="D47" s="393">
        <v>89.086800000000011</v>
      </c>
      <c r="E47" s="393">
        <v>95.165999999999997</v>
      </c>
      <c r="F47" s="393">
        <v>101.24520000000001</v>
      </c>
      <c r="G47" s="393">
        <v>106.31460000000001</v>
      </c>
      <c r="H47" s="393">
        <v>112.3326</v>
      </c>
      <c r="I47" s="393">
        <v>115.5558</v>
      </c>
      <c r="J47" s="393">
        <v>119.08499999999999</v>
      </c>
      <c r="K47" s="394">
        <v>124.87860000000001</v>
      </c>
      <c r="M47" s="320">
        <v>1.45</v>
      </c>
      <c r="N47" s="392">
        <v>108.04860000000001</v>
      </c>
      <c r="O47" s="393">
        <v>116.18819999999999</v>
      </c>
      <c r="P47" s="393">
        <v>124.3176</v>
      </c>
      <c r="Q47" s="393">
        <v>132.45720000000003</v>
      </c>
      <c r="R47" s="393">
        <v>139.24019999999999</v>
      </c>
      <c r="S47" s="393">
        <v>147.30839999999998</v>
      </c>
      <c r="T47" s="393">
        <v>152.92860000000002</v>
      </c>
      <c r="U47" s="393">
        <v>157.69200000000001</v>
      </c>
      <c r="V47" s="394">
        <v>165.42360000000002</v>
      </c>
    </row>
    <row r="48" spans="2:22" ht="13.5" thickBot="1" x14ac:dyDescent="0.25">
      <c r="B48" s="284">
        <v>1.55</v>
      </c>
      <c r="C48" s="395">
        <v>83.028000000000006</v>
      </c>
      <c r="D48" s="396">
        <v>90.892200000000003</v>
      </c>
      <c r="E48" s="396">
        <v>98.021999999999991</v>
      </c>
      <c r="F48" s="396">
        <v>103.2954</v>
      </c>
      <c r="G48" s="396">
        <v>109.497</v>
      </c>
      <c r="H48" s="396">
        <v>113.48520000000001</v>
      </c>
      <c r="I48" s="396">
        <v>119.02379999999999</v>
      </c>
      <c r="J48" s="396">
        <v>122.655</v>
      </c>
      <c r="K48" s="397">
        <v>128.63220000000001</v>
      </c>
      <c r="M48" s="284">
        <v>1.55</v>
      </c>
      <c r="N48" s="395">
        <v>108.12</v>
      </c>
      <c r="O48" s="396">
        <v>118.524</v>
      </c>
      <c r="P48" s="396">
        <v>128.05080000000001</v>
      </c>
      <c r="Q48" s="396">
        <v>135.12959999999998</v>
      </c>
      <c r="R48" s="396">
        <v>143.4222</v>
      </c>
      <c r="S48" s="396">
        <v>148.80779999999999</v>
      </c>
      <c r="T48" s="396">
        <v>157.51860000000002</v>
      </c>
      <c r="U48" s="396">
        <v>162.4248</v>
      </c>
      <c r="V48" s="397">
        <v>170.38079999999999</v>
      </c>
    </row>
    <row r="49" spans="2:11" ht="15.75" x14ac:dyDescent="0.25">
      <c r="B49" s="16"/>
      <c r="C49" s="16"/>
      <c r="D49" s="16"/>
      <c r="E49" s="16"/>
      <c r="F49" s="16"/>
      <c r="G49" s="16"/>
      <c r="H49" s="16"/>
      <c r="I49" s="16"/>
      <c r="J49" s="16"/>
      <c r="K49" s="16"/>
    </row>
  </sheetData>
  <mergeCells count="7">
    <mergeCell ref="M36:V36"/>
    <mergeCell ref="B6:V6"/>
    <mergeCell ref="B8:K8"/>
    <mergeCell ref="M8:V8"/>
    <mergeCell ref="B22:K22"/>
    <mergeCell ref="M22:V22"/>
    <mergeCell ref="B36:K36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Z72"/>
  <sheetViews>
    <sheetView showGridLines="0" workbookViewId="0">
      <selection activeCell="B6" sqref="B6:Z6"/>
    </sheetView>
  </sheetViews>
  <sheetFormatPr defaultRowHeight="12.75" x14ac:dyDescent="0.2"/>
  <cols>
    <col min="1" max="1" width="1.85546875" customWidth="1"/>
    <col min="2" max="2" width="7.5703125" style="238" customWidth="1"/>
    <col min="3" max="13" width="5.7109375" style="238" customWidth="1"/>
    <col min="14" max="14" width="4.42578125" style="238" customWidth="1"/>
    <col min="15" max="15" width="7" customWidth="1"/>
    <col min="16" max="26" width="5.7109375" customWidth="1"/>
  </cols>
  <sheetData>
    <row r="1" spans="2:26" x14ac:dyDescent="0.2">
      <c r="B1" s="326" t="s">
        <v>109</v>
      </c>
      <c r="C1" s="327"/>
      <c r="D1" s="327"/>
      <c r="E1" s="328"/>
      <c r="F1" s="328"/>
      <c r="G1" s="240"/>
    </row>
    <row r="2" spans="2:26" x14ac:dyDescent="0.2">
      <c r="B2" s="329" t="s">
        <v>147</v>
      </c>
      <c r="C2" s="327"/>
      <c r="D2" s="327"/>
      <c r="E2" s="328"/>
      <c r="F2" s="328"/>
      <c r="G2" s="240"/>
    </row>
    <row r="3" spans="2:26" x14ac:dyDescent="0.2">
      <c r="B3" s="329" t="s">
        <v>148</v>
      </c>
      <c r="C3" s="327"/>
      <c r="D3" s="327"/>
      <c r="E3" s="328"/>
      <c r="F3" s="328"/>
      <c r="G3" s="240"/>
    </row>
    <row r="4" spans="2:26" x14ac:dyDescent="0.2">
      <c r="B4" s="326" t="s">
        <v>110</v>
      </c>
      <c r="C4" s="327"/>
      <c r="D4" s="327"/>
      <c r="E4" s="328"/>
      <c r="F4" s="328"/>
      <c r="G4" s="240"/>
    </row>
    <row r="5" spans="2:26" ht="13.5" thickBot="1" x14ac:dyDescent="0.25">
      <c r="B5" s="329" t="s">
        <v>111</v>
      </c>
      <c r="C5" s="327"/>
      <c r="D5" s="327"/>
      <c r="E5" s="328"/>
      <c r="F5" s="328"/>
      <c r="G5" s="240"/>
    </row>
    <row r="6" spans="2:26" ht="15" thickBot="1" x14ac:dyDescent="0.25">
      <c r="B6" s="607" t="s">
        <v>257</v>
      </c>
      <c r="C6" s="608"/>
      <c r="D6" s="608"/>
      <c r="E6" s="608"/>
      <c r="F6" s="608"/>
      <c r="G6" s="608"/>
      <c r="H6" s="608"/>
      <c r="I6" s="608"/>
      <c r="J6" s="608"/>
      <c r="K6" s="608"/>
      <c r="L6" s="608"/>
      <c r="M6" s="608"/>
      <c r="N6" s="608"/>
      <c r="O6" s="608"/>
      <c r="P6" s="608"/>
      <c r="Q6" s="608"/>
      <c r="R6" s="608"/>
      <c r="S6" s="608"/>
      <c r="T6" s="608"/>
      <c r="U6" s="608"/>
      <c r="V6" s="608"/>
      <c r="W6" s="608"/>
      <c r="X6" s="608"/>
      <c r="Y6" s="608"/>
      <c r="Z6" s="609"/>
    </row>
    <row r="7" spans="2:26" ht="13.5" thickBot="1" x14ac:dyDescent="0.25"/>
    <row r="8" spans="2:26" ht="13.5" customHeight="1" thickBot="1" x14ac:dyDescent="0.25">
      <c r="B8" s="640"/>
      <c r="C8" s="632" t="s">
        <v>252</v>
      </c>
      <c r="D8" s="633"/>
      <c r="E8" s="633"/>
      <c r="F8" s="633"/>
      <c r="G8" s="633"/>
      <c r="H8" s="633"/>
      <c r="I8" s="633"/>
      <c r="J8" s="633"/>
      <c r="K8" s="633"/>
      <c r="L8" s="633"/>
      <c r="M8" s="634"/>
      <c r="N8"/>
      <c r="O8" s="640"/>
      <c r="P8" s="632" t="s">
        <v>253</v>
      </c>
      <c r="Q8" s="633"/>
      <c r="R8" s="633"/>
      <c r="S8" s="633"/>
      <c r="T8" s="633"/>
      <c r="U8" s="633"/>
      <c r="V8" s="633"/>
      <c r="W8" s="633"/>
      <c r="X8" s="633"/>
      <c r="Y8" s="633"/>
      <c r="Z8" s="634"/>
    </row>
    <row r="9" spans="2:26" ht="13.5" thickBot="1" x14ac:dyDescent="0.25">
      <c r="B9" s="641"/>
      <c r="C9" s="330">
        <v>0.4</v>
      </c>
      <c r="D9" s="330">
        <v>0.5</v>
      </c>
      <c r="E9" s="330">
        <v>0.6</v>
      </c>
      <c r="F9" s="330">
        <v>0.7</v>
      </c>
      <c r="G9" s="330">
        <v>0.8</v>
      </c>
      <c r="H9" s="330">
        <v>0.9</v>
      </c>
      <c r="I9" s="330">
        <v>1</v>
      </c>
      <c r="J9" s="330">
        <v>1.1000000000000001</v>
      </c>
      <c r="K9" s="330">
        <v>1.2</v>
      </c>
      <c r="L9" s="330">
        <v>1.3</v>
      </c>
      <c r="M9" s="331">
        <v>1.4</v>
      </c>
      <c r="N9"/>
      <c r="O9" s="641"/>
      <c r="P9" s="330">
        <v>0.4</v>
      </c>
      <c r="Q9" s="330">
        <v>0.5</v>
      </c>
      <c r="R9" s="330">
        <v>0.6</v>
      </c>
      <c r="S9" s="330">
        <v>0.7</v>
      </c>
      <c r="T9" s="330">
        <v>0.8</v>
      </c>
      <c r="U9" s="330">
        <v>0.9</v>
      </c>
      <c r="V9" s="330">
        <v>1</v>
      </c>
      <c r="W9" s="330">
        <v>1.1000000000000001</v>
      </c>
      <c r="X9" s="330">
        <v>1.2</v>
      </c>
      <c r="Y9" s="330">
        <v>1.3</v>
      </c>
      <c r="Z9" s="331">
        <v>1.4</v>
      </c>
    </row>
    <row r="10" spans="2:26" ht="12.75" customHeight="1" x14ac:dyDescent="0.2">
      <c r="B10" s="332">
        <v>0.5</v>
      </c>
      <c r="C10" s="340">
        <v>15.57</v>
      </c>
      <c r="D10" s="341">
        <v>17.600000000000001</v>
      </c>
      <c r="E10" s="341">
        <v>19.53</v>
      </c>
      <c r="F10" s="341">
        <v>21.56</v>
      </c>
      <c r="G10" s="341">
        <v>23.58</v>
      </c>
      <c r="H10" s="341">
        <v>25.52</v>
      </c>
      <c r="I10" s="341">
        <v>27.56</v>
      </c>
      <c r="J10" s="341">
        <v>29.58</v>
      </c>
      <c r="K10" s="341">
        <v>31.61</v>
      </c>
      <c r="L10" s="341">
        <v>33.549999999999997</v>
      </c>
      <c r="M10" s="342">
        <v>35.57</v>
      </c>
      <c r="N10"/>
      <c r="O10" s="332">
        <v>0.5</v>
      </c>
      <c r="P10" s="340">
        <v>17.579999999999998</v>
      </c>
      <c r="Q10" s="341">
        <v>19.87</v>
      </c>
      <c r="R10" s="341">
        <v>22.05</v>
      </c>
      <c r="S10" s="341">
        <v>24.34</v>
      </c>
      <c r="T10" s="341">
        <v>26.63</v>
      </c>
      <c r="U10" s="341">
        <v>28.81</v>
      </c>
      <c r="V10" s="341">
        <v>31.11</v>
      </c>
      <c r="W10" s="341">
        <v>33.4</v>
      </c>
      <c r="X10" s="341">
        <v>35.69</v>
      </c>
      <c r="Y10" s="341">
        <v>37.869999999999997</v>
      </c>
      <c r="Z10" s="342">
        <v>40.159999999999997</v>
      </c>
    </row>
    <row r="11" spans="2:26" x14ac:dyDescent="0.2">
      <c r="B11" s="333">
        <v>0.6</v>
      </c>
      <c r="C11" s="343">
        <v>16.72</v>
      </c>
      <c r="D11" s="344">
        <v>18.95</v>
      </c>
      <c r="E11" s="344">
        <v>21.07</v>
      </c>
      <c r="F11" s="344">
        <v>23.31</v>
      </c>
      <c r="G11" s="344">
        <v>25.52</v>
      </c>
      <c r="H11" s="344">
        <v>27.75</v>
      </c>
      <c r="I11" s="344">
        <v>29.87</v>
      </c>
      <c r="J11" s="344">
        <v>32.1</v>
      </c>
      <c r="K11" s="344">
        <v>34.32</v>
      </c>
      <c r="L11" s="344">
        <v>36.450000000000003</v>
      </c>
      <c r="M11" s="345">
        <v>38.67</v>
      </c>
      <c r="N11"/>
      <c r="O11" s="333">
        <v>0.6</v>
      </c>
      <c r="P11" s="343">
        <v>18.88</v>
      </c>
      <c r="Q11" s="344">
        <v>21.4</v>
      </c>
      <c r="R11" s="344">
        <v>23.79</v>
      </c>
      <c r="S11" s="344">
        <v>26.31</v>
      </c>
      <c r="T11" s="344">
        <v>28.81</v>
      </c>
      <c r="U11" s="344">
        <v>31.33</v>
      </c>
      <c r="V11" s="344">
        <v>33.729999999999997</v>
      </c>
      <c r="W11" s="344">
        <v>36.25</v>
      </c>
      <c r="X11" s="344">
        <v>38.75</v>
      </c>
      <c r="Y11" s="344">
        <v>41.15</v>
      </c>
      <c r="Z11" s="345">
        <v>43.66</v>
      </c>
    </row>
    <row r="12" spans="2:26" x14ac:dyDescent="0.2">
      <c r="B12" s="333">
        <v>0.7</v>
      </c>
      <c r="C12" s="343">
        <v>17.88</v>
      </c>
      <c r="D12" s="344">
        <v>20.3</v>
      </c>
      <c r="E12" s="344">
        <v>22.72</v>
      </c>
      <c r="F12" s="344">
        <v>25.04</v>
      </c>
      <c r="G12" s="344">
        <v>27.45</v>
      </c>
      <c r="H12" s="344">
        <v>29.87</v>
      </c>
      <c r="I12" s="344">
        <v>32.19</v>
      </c>
      <c r="J12" s="344">
        <v>34.61</v>
      </c>
      <c r="K12" s="344">
        <v>36.93</v>
      </c>
      <c r="L12" s="344">
        <v>39.35</v>
      </c>
      <c r="M12" s="345">
        <v>41.77</v>
      </c>
      <c r="N12"/>
      <c r="O12" s="333">
        <v>0.7</v>
      </c>
      <c r="P12" s="343">
        <v>20.190000000000001</v>
      </c>
      <c r="Q12" s="344">
        <v>22.92</v>
      </c>
      <c r="R12" s="344">
        <v>25.65</v>
      </c>
      <c r="S12" s="344">
        <v>28.27</v>
      </c>
      <c r="T12" s="344">
        <v>31</v>
      </c>
      <c r="U12" s="344">
        <v>33.729999999999997</v>
      </c>
      <c r="V12" s="344">
        <v>36.340000000000003</v>
      </c>
      <c r="W12" s="344">
        <v>39.08</v>
      </c>
      <c r="X12" s="344">
        <v>41.7</v>
      </c>
      <c r="Y12" s="344">
        <v>44.43</v>
      </c>
      <c r="Z12" s="345">
        <v>47.16</v>
      </c>
    </row>
    <row r="13" spans="2:26" x14ac:dyDescent="0.2">
      <c r="B13" s="333">
        <v>0.8</v>
      </c>
      <c r="C13" s="343">
        <v>19.14</v>
      </c>
      <c r="D13" s="344">
        <v>21.65</v>
      </c>
      <c r="E13" s="344">
        <v>24.26</v>
      </c>
      <c r="F13" s="344">
        <v>26.77</v>
      </c>
      <c r="G13" s="344">
        <v>29.39</v>
      </c>
      <c r="H13" s="344">
        <v>32</v>
      </c>
      <c r="I13" s="344">
        <v>34.51</v>
      </c>
      <c r="J13" s="344">
        <v>37.130000000000003</v>
      </c>
      <c r="K13" s="344">
        <v>39.64</v>
      </c>
      <c r="L13" s="344">
        <v>42.24</v>
      </c>
      <c r="M13" s="345">
        <v>44.85</v>
      </c>
      <c r="N13"/>
      <c r="O13" s="333">
        <v>0.8</v>
      </c>
      <c r="P13" s="343">
        <v>21.61</v>
      </c>
      <c r="Q13" s="344">
        <v>24.44</v>
      </c>
      <c r="R13" s="344">
        <v>27.39</v>
      </c>
      <c r="S13" s="344">
        <v>30.23</v>
      </c>
      <c r="T13" s="344">
        <v>33.18</v>
      </c>
      <c r="U13" s="344">
        <v>36.130000000000003</v>
      </c>
      <c r="V13" s="344">
        <v>38.97</v>
      </c>
      <c r="W13" s="344">
        <v>41.92</v>
      </c>
      <c r="X13" s="344">
        <v>44.75</v>
      </c>
      <c r="Y13" s="344">
        <v>47.69</v>
      </c>
      <c r="Z13" s="345">
        <v>50.64</v>
      </c>
    </row>
    <row r="14" spans="2:26" x14ac:dyDescent="0.2">
      <c r="B14" s="333">
        <v>0.9</v>
      </c>
      <c r="C14" s="343">
        <v>20.3</v>
      </c>
      <c r="D14" s="344">
        <v>23.01</v>
      </c>
      <c r="E14" s="344">
        <v>25.82</v>
      </c>
      <c r="F14" s="344">
        <v>28.62</v>
      </c>
      <c r="G14" s="344">
        <v>31.32</v>
      </c>
      <c r="H14" s="344">
        <v>34.119999999999997</v>
      </c>
      <c r="I14" s="344">
        <v>36.840000000000003</v>
      </c>
      <c r="J14" s="344">
        <v>39.64</v>
      </c>
      <c r="K14" s="344">
        <v>42.34</v>
      </c>
      <c r="L14" s="344">
        <v>45.15</v>
      </c>
      <c r="M14" s="345">
        <v>47.95</v>
      </c>
      <c r="N14"/>
      <c r="O14" s="333">
        <v>0.9</v>
      </c>
      <c r="P14" s="343">
        <v>22.92</v>
      </c>
      <c r="Q14" s="344">
        <v>25.98</v>
      </c>
      <c r="R14" s="344">
        <v>29.15</v>
      </c>
      <c r="S14" s="344">
        <v>32.31</v>
      </c>
      <c r="T14" s="344">
        <v>35.36</v>
      </c>
      <c r="U14" s="344">
        <v>38.520000000000003</v>
      </c>
      <c r="V14" s="344">
        <v>41.59</v>
      </c>
      <c r="W14" s="344">
        <v>44.75</v>
      </c>
      <c r="X14" s="344">
        <v>47.81</v>
      </c>
      <c r="Y14" s="344">
        <v>50.98</v>
      </c>
      <c r="Z14" s="345">
        <v>54.14</v>
      </c>
    </row>
    <row r="15" spans="2:26" x14ac:dyDescent="0.2">
      <c r="B15" s="333">
        <v>1</v>
      </c>
      <c r="C15" s="343">
        <v>21.46</v>
      </c>
      <c r="D15" s="344">
        <v>24.46</v>
      </c>
      <c r="E15" s="344">
        <v>27.36</v>
      </c>
      <c r="F15" s="344">
        <v>30.36</v>
      </c>
      <c r="G15" s="344">
        <v>33.26</v>
      </c>
      <c r="H15" s="344">
        <v>36.25</v>
      </c>
      <c r="I15" s="344">
        <v>39.15</v>
      </c>
      <c r="J15" s="344">
        <v>42.15</v>
      </c>
      <c r="K15" s="344">
        <v>45.05</v>
      </c>
      <c r="L15" s="344">
        <v>48.04</v>
      </c>
      <c r="M15" s="345">
        <v>50.95</v>
      </c>
      <c r="N15"/>
      <c r="O15" s="333">
        <v>1</v>
      </c>
      <c r="P15" s="343">
        <v>24.23</v>
      </c>
      <c r="Q15" s="344">
        <v>27.62</v>
      </c>
      <c r="R15" s="344">
        <v>30.89</v>
      </c>
      <c r="S15" s="344">
        <v>34.270000000000003</v>
      </c>
      <c r="T15" s="344">
        <v>37.549999999999997</v>
      </c>
      <c r="U15" s="344">
        <v>40.93</v>
      </c>
      <c r="V15" s="344">
        <v>44.21</v>
      </c>
      <c r="W15" s="344">
        <v>47.59</v>
      </c>
      <c r="X15" s="344">
        <v>50.86</v>
      </c>
      <c r="Y15" s="344">
        <v>54.24</v>
      </c>
      <c r="Z15" s="345">
        <v>57.52</v>
      </c>
    </row>
    <row r="16" spans="2:26" x14ac:dyDescent="0.2">
      <c r="B16" s="333">
        <v>1.1000000000000001</v>
      </c>
      <c r="C16" s="343">
        <v>22.63</v>
      </c>
      <c r="D16" s="344">
        <v>25.82</v>
      </c>
      <c r="E16" s="344">
        <v>28.9</v>
      </c>
      <c r="F16" s="344">
        <v>32.1</v>
      </c>
      <c r="G16" s="344">
        <v>35.19</v>
      </c>
      <c r="H16" s="344">
        <v>38.380000000000003</v>
      </c>
      <c r="I16" s="344">
        <v>41.48</v>
      </c>
      <c r="J16" s="344">
        <v>44.66</v>
      </c>
      <c r="K16" s="344">
        <v>47.76</v>
      </c>
      <c r="L16" s="344">
        <v>50.95</v>
      </c>
      <c r="M16" s="345">
        <v>54.03</v>
      </c>
      <c r="N16"/>
      <c r="O16" s="333">
        <v>1.1000000000000001</v>
      </c>
      <c r="P16" s="343">
        <v>25.55</v>
      </c>
      <c r="Q16" s="344">
        <v>29.15</v>
      </c>
      <c r="R16" s="344">
        <v>32.630000000000003</v>
      </c>
      <c r="S16" s="344">
        <v>36.25</v>
      </c>
      <c r="T16" s="344">
        <v>39.729999999999997</v>
      </c>
      <c r="U16" s="344">
        <v>43.33</v>
      </c>
      <c r="V16" s="344">
        <v>46.83</v>
      </c>
      <c r="W16" s="344">
        <v>50.42</v>
      </c>
      <c r="X16" s="344">
        <v>53.92</v>
      </c>
      <c r="Y16" s="344">
        <v>57.52</v>
      </c>
      <c r="Z16" s="345">
        <v>61.01</v>
      </c>
    </row>
    <row r="17" spans="2:26" x14ac:dyDescent="0.2">
      <c r="B17" s="333">
        <v>1.2</v>
      </c>
      <c r="C17" s="343">
        <v>24.83</v>
      </c>
      <c r="D17" s="344">
        <v>28.25</v>
      </c>
      <c r="E17" s="344">
        <v>31.77</v>
      </c>
      <c r="F17" s="344">
        <v>35.200000000000003</v>
      </c>
      <c r="G17" s="344">
        <v>37.869999999999997</v>
      </c>
      <c r="H17" s="344">
        <v>41.31</v>
      </c>
      <c r="I17" s="344">
        <v>44.67</v>
      </c>
      <c r="J17" s="344">
        <v>47.17</v>
      </c>
      <c r="K17" s="344">
        <v>50.46</v>
      </c>
      <c r="L17" s="344">
        <v>53.85</v>
      </c>
      <c r="M17" s="345">
        <v>57.13</v>
      </c>
      <c r="N17"/>
      <c r="O17" s="333">
        <v>1.2</v>
      </c>
      <c r="P17" s="343">
        <v>28.04</v>
      </c>
      <c r="Q17" s="344">
        <v>31.9</v>
      </c>
      <c r="R17" s="344">
        <v>35.869999999999997</v>
      </c>
      <c r="S17" s="344">
        <v>39.74</v>
      </c>
      <c r="T17" s="344">
        <v>42.76</v>
      </c>
      <c r="U17" s="344">
        <v>46.64</v>
      </c>
      <c r="V17" s="344">
        <v>50.43</v>
      </c>
      <c r="W17" s="344">
        <v>53.26</v>
      </c>
      <c r="X17" s="344">
        <v>56.97</v>
      </c>
      <c r="Y17" s="344">
        <v>60.8</v>
      </c>
      <c r="Z17" s="345">
        <v>64.5</v>
      </c>
    </row>
    <row r="18" spans="2:26" x14ac:dyDescent="0.2">
      <c r="B18" s="333">
        <v>1.3</v>
      </c>
      <c r="C18" s="343">
        <v>26.04</v>
      </c>
      <c r="D18" s="344">
        <v>29.94</v>
      </c>
      <c r="E18" s="344">
        <v>33.700000000000003</v>
      </c>
      <c r="F18" s="344">
        <v>37</v>
      </c>
      <c r="G18" s="344">
        <v>40.72</v>
      </c>
      <c r="H18" s="344">
        <v>43.49</v>
      </c>
      <c r="I18" s="344">
        <v>47.03</v>
      </c>
      <c r="J18" s="344">
        <v>49.69</v>
      </c>
      <c r="K18" s="344">
        <v>53.18</v>
      </c>
      <c r="L18" s="344">
        <v>56.75</v>
      </c>
      <c r="M18" s="345">
        <v>60.23</v>
      </c>
      <c r="N18"/>
      <c r="O18" s="333">
        <v>1.3</v>
      </c>
      <c r="P18" s="343">
        <v>29.4</v>
      </c>
      <c r="Q18" s="344">
        <v>33.799999999999997</v>
      </c>
      <c r="R18" s="344">
        <v>38.049999999999997</v>
      </c>
      <c r="S18" s="344">
        <v>41.77</v>
      </c>
      <c r="T18" s="344">
        <v>45.98</v>
      </c>
      <c r="U18" s="344">
        <v>49.1</v>
      </c>
      <c r="V18" s="344">
        <v>53.1</v>
      </c>
      <c r="W18" s="344">
        <v>56.1</v>
      </c>
      <c r="X18" s="344">
        <v>60.04</v>
      </c>
      <c r="Y18" s="344">
        <v>64.069999999999993</v>
      </c>
      <c r="Z18" s="345">
        <v>68</v>
      </c>
    </row>
    <row r="19" spans="2:26" x14ac:dyDescent="0.2">
      <c r="B19" s="333">
        <v>1.4</v>
      </c>
      <c r="C19" s="343">
        <v>27.25</v>
      </c>
      <c r="D19" s="344">
        <v>31.47</v>
      </c>
      <c r="E19" s="344">
        <v>35.32</v>
      </c>
      <c r="F19" s="344">
        <v>39.18</v>
      </c>
      <c r="G19" s="344">
        <v>42.73</v>
      </c>
      <c r="H19" s="344">
        <v>46.56</v>
      </c>
      <c r="I19" s="344">
        <v>50.37</v>
      </c>
      <c r="J19" s="344">
        <v>52.2</v>
      </c>
      <c r="K19" s="344">
        <v>55.87</v>
      </c>
      <c r="L19" s="344">
        <v>59.64</v>
      </c>
      <c r="M19" s="345">
        <v>63.32</v>
      </c>
      <c r="N19"/>
      <c r="O19" s="333">
        <v>1.4</v>
      </c>
      <c r="P19" s="343">
        <v>30.77</v>
      </c>
      <c r="Q19" s="344">
        <v>35.53</v>
      </c>
      <c r="R19" s="344">
        <v>39.880000000000003</v>
      </c>
      <c r="S19" s="344">
        <v>44.24</v>
      </c>
      <c r="T19" s="344">
        <v>48.25</v>
      </c>
      <c r="U19" s="344">
        <v>52.56</v>
      </c>
      <c r="V19" s="344">
        <v>56.87</v>
      </c>
      <c r="W19" s="344">
        <v>58.94</v>
      </c>
      <c r="X19" s="344">
        <v>63.08</v>
      </c>
      <c r="Y19" s="344">
        <v>67.34</v>
      </c>
      <c r="Z19" s="345">
        <v>71.489999999999995</v>
      </c>
    </row>
    <row r="20" spans="2:26" x14ac:dyDescent="0.2">
      <c r="B20" s="333">
        <v>1.5</v>
      </c>
      <c r="C20" s="343">
        <v>28.05</v>
      </c>
      <c r="D20" s="344">
        <v>32.58</v>
      </c>
      <c r="E20" s="344">
        <v>36.950000000000003</v>
      </c>
      <c r="F20" s="344">
        <v>40.619999999999997</v>
      </c>
      <c r="G20" s="344">
        <v>44.74</v>
      </c>
      <c r="H20" s="344">
        <v>48.06</v>
      </c>
      <c r="I20" s="344">
        <v>52.02</v>
      </c>
      <c r="J20" s="344">
        <v>54.71</v>
      </c>
      <c r="K20" s="344">
        <v>58.58</v>
      </c>
      <c r="L20" s="344">
        <v>62.45</v>
      </c>
      <c r="M20" s="345">
        <v>66.42</v>
      </c>
      <c r="N20"/>
      <c r="O20" s="333">
        <v>1.5</v>
      </c>
      <c r="P20" s="343">
        <v>31.67</v>
      </c>
      <c r="Q20" s="344">
        <v>36.78</v>
      </c>
      <c r="R20" s="344">
        <v>41.72</v>
      </c>
      <c r="S20" s="344">
        <v>45.86</v>
      </c>
      <c r="T20" s="344">
        <v>50.52</v>
      </c>
      <c r="U20" s="344">
        <v>54.26</v>
      </c>
      <c r="V20" s="344">
        <v>58.74</v>
      </c>
      <c r="W20" s="344">
        <v>61.77</v>
      </c>
      <c r="X20" s="344">
        <v>66.14</v>
      </c>
      <c r="Y20" s="344">
        <v>70.510000000000005</v>
      </c>
      <c r="Z20" s="345">
        <v>74.989999999999995</v>
      </c>
    </row>
    <row r="21" spans="2:26" x14ac:dyDescent="0.2">
      <c r="B21" s="333">
        <v>1.6</v>
      </c>
      <c r="C21" s="343">
        <v>29.18</v>
      </c>
      <c r="D21" s="344">
        <v>33.979999999999997</v>
      </c>
      <c r="E21" s="344">
        <v>38.21</v>
      </c>
      <c r="F21" s="344">
        <v>42.53</v>
      </c>
      <c r="G21" s="344">
        <v>46.75</v>
      </c>
      <c r="H21" s="344">
        <v>50.97</v>
      </c>
      <c r="I21" s="344">
        <v>54.14</v>
      </c>
      <c r="J21" s="344">
        <v>57.23</v>
      </c>
      <c r="K21" s="344">
        <v>61.3</v>
      </c>
      <c r="L21" s="344">
        <v>65.349999999999994</v>
      </c>
      <c r="M21" s="345">
        <v>69.510000000000005</v>
      </c>
      <c r="N21"/>
      <c r="O21" s="333">
        <v>1.6</v>
      </c>
      <c r="P21" s="343">
        <v>32.950000000000003</v>
      </c>
      <c r="Q21" s="344">
        <v>38.369999999999997</v>
      </c>
      <c r="R21" s="344">
        <v>43.14</v>
      </c>
      <c r="S21" s="344">
        <v>48.02</v>
      </c>
      <c r="T21" s="344">
        <v>52.78</v>
      </c>
      <c r="U21" s="344">
        <v>57.55</v>
      </c>
      <c r="V21" s="344">
        <v>61.12</v>
      </c>
      <c r="W21" s="344">
        <v>64.62</v>
      </c>
      <c r="X21" s="344">
        <v>69.209999999999994</v>
      </c>
      <c r="Y21" s="344">
        <v>73.78</v>
      </c>
      <c r="Z21" s="345">
        <v>78.48</v>
      </c>
    </row>
    <row r="22" spans="2:26" x14ac:dyDescent="0.2">
      <c r="B22" s="333">
        <v>1.7</v>
      </c>
      <c r="C22" s="343">
        <v>30.36</v>
      </c>
      <c r="D22" s="344">
        <v>34.880000000000003</v>
      </c>
      <c r="E22" s="344">
        <v>39.81</v>
      </c>
      <c r="F22" s="344">
        <v>44.34</v>
      </c>
      <c r="G22" s="344">
        <v>48.06</v>
      </c>
      <c r="H22" s="344">
        <v>52.42</v>
      </c>
      <c r="I22" s="344">
        <v>56.61</v>
      </c>
      <c r="J22" s="344">
        <v>59.74</v>
      </c>
      <c r="K22" s="344">
        <v>63.99</v>
      </c>
      <c r="L22" s="344">
        <v>68.25</v>
      </c>
      <c r="M22" s="345">
        <v>72.61</v>
      </c>
      <c r="N22"/>
      <c r="O22" s="333">
        <v>1.7</v>
      </c>
      <c r="P22" s="343">
        <v>34.28</v>
      </c>
      <c r="Q22" s="344">
        <v>39.39</v>
      </c>
      <c r="R22" s="344">
        <v>44.95</v>
      </c>
      <c r="S22" s="344">
        <v>50.06</v>
      </c>
      <c r="T22" s="344">
        <v>54.26</v>
      </c>
      <c r="U22" s="344">
        <v>59.19</v>
      </c>
      <c r="V22" s="344">
        <v>63.91</v>
      </c>
      <c r="W22" s="344">
        <v>67.45</v>
      </c>
      <c r="X22" s="344">
        <v>72.25</v>
      </c>
      <c r="Y22" s="344">
        <v>77.06</v>
      </c>
      <c r="Z22" s="345">
        <v>81.97</v>
      </c>
    </row>
    <row r="23" spans="2:26" x14ac:dyDescent="0.2">
      <c r="B23" s="333">
        <v>1.8</v>
      </c>
      <c r="C23" s="343">
        <v>31.55</v>
      </c>
      <c r="D23" s="344">
        <v>36.090000000000003</v>
      </c>
      <c r="E23" s="344">
        <v>41.52</v>
      </c>
      <c r="F23" s="344">
        <v>45.49</v>
      </c>
      <c r="G23" s="344">
        <v>49.8</v>
      </c>
      <c r="H23" s="344">
        <v>54.33</v>
      </c>
      <c r="I23" s="344">
        <v>58.97</v>
      </c>
      <c r="J23" s="344">
        <v>62.25</v>
      </c>
      <c r="K23" s="344">
        <v>66.709999999999994</v>
      </c>
      <c r="L23" s="344">
        <v>71.150000000000006</v>
      </c>
      <c r="M23" s="345">
        <v>75.599999999999994</v>
      </c>
      <c r="N23"/>
      <c r="O23" s="333">
        <v>1.8</v>
      </c>
      <c r="P23" s="343">
        <v>35.630000000000003</v>
      </c>
      <c r="Q23" s="344">
        <v>40.75</v>
      </c>
      <c r="R23" s="344">
        <v>46.88</v>
      </c>
      <c r="S23" s="344">
        <v>51.36</v>
      </c>
      <c r="T23" s="344">
        <v>56.23</v>
      </c>
      <c r="U23" s="344">
        <v>61.34</v>
      </c>
      <c r="V23" s="344">
        <v>66.58</v>
      </c>
      <c r="W23" s="344">
        <v>70.290000000000006</v>
      </c>
      <c r="X23" s="344">
        <v>75.319999999999993</v>
      </c>
      <c r="Y23" s="344">
        <v>80.34</v>
      </c>
      <c r="Z23" s="345">
        <v>85.35</v>
      </c>
    </row>
    <row r="24" spans="2:26" x14ac:dyDescent="0.2">
      <c r="B24" s="333">
        <v>1.9</v>
      </c>
      <c r="C24" s="343">
        <v>32.75</v>
      </c>
      <c r="D24" s="344">
        <v>37.57</v>
      </c>
      <c r="E24" s="344">
        <v>42.51</v>
      </c>
      <c r="F24" s="344">
        <v>47.03</v>
      </c>
      <c r="G24" s="344">
        <v>51.77</v>
      </c>
      <c r="H24" s="344">
        <v>56.5</v>
      </c>
      <c r="I24" s="344">
        <v>61.33</v>
      </c>
      <c r="J24" s="344">
        <v>64.77</v>
      </c>
      <c r="K24" s="344">
        <v>69.42</v>
      </c>
      <c r="L24" s="344">
        <v>74.05</v>
      </c>
      <c r="M24" s="345">
        <v>78.7</v>
      </c>
      <c r="N24"/>
      <c r="O24" s="333">
        <v>1.9</v>
      </c>
      <c r="P24" s="343">
        <v>36.97</v>
      </c>
      <c r="Q24" s="344">
        <v>42.42</v>
      </c>
      <c r="R24" s="344">
        <v>48</v>
      </c>
      <c r="S24" s="344">
        <v>53.1</v>
      </c>
      <c r="T24" s="344">
        <v>58.45</v>
      </c>
      <c r="U24" s="344">
        <v>63.79</v>
      </c>
      <c r="V24" s="344">
        <v>69.25</v>
      </c>
      <c r="W24" s="344">
        <v>73.13</v>
      </c>
      <c r="X24" s="344">
        <v>78.37</v>
      </c>
      <c r="Y24" s="344">
        <v>83.6</v>
      </c>
      <c r="Z24" s="345">
        <v>88.85</v>
      </c>
    </row>
    <row r="25" spans="2:26" x14ac:dyDescent="0.2">
      <c r="B25" s="333">
        <v>2</v>
      </c>
      <c r="C25" s="343">
        <v>33.36</v>
      </c>
      <c r="D25" s="344">
        <v>38.19</v>
      </c>
      <c r="E25" s="344">
        <v>43.02</v>
      </c>
      <c r="F25" s="344">
        <v>47.85</v>
      </c>
      <c r="G25" s="344">
        <v>52.69</v>
      </c>
      <c r="H25" s="344">
        <v>57.52</v>
      </c>
      <c r="I25" s="344">
        <v>62.45</v>
      </c>
      <c r="J25" s="344">
        <v>67.290000000000006</v>
      </c>
      <c r="K25" s="344">
        <v>72.11</v>
      </c>
      <c r="L25" s="344">
        <v>76.959999999999994</v>
      </c>
      <c r="M25" s="345">
        <v>81.78</v>
      </c>
      <c r="N25"/>
      <c r="O25" s="333">
        <v>2</v>
      </c>
      <c r="P25" s="343">
        <v>37.659999999999997</v>
      </c>
      <c r="Q25" s="344">
        <v>43.11</v>
      </c>
      <c r="R25" s="344">
        <v>48.57</v>
      </c>
      <c r="S25" s="344">
        <v>54.02</v>
      </c>
      <c r="T25" s="344">
        <v>59.49</v>
      </c>
      <c r="U25" s="344">
        <v>64.94</v>
      </c>
      <c r="V25" s="344">
        <v>70.510000000000005</v>
      </c>
      <c r="W25" s="344">
        <v>75.97</v>
      </c>
      <c r="X25" s="344">
        <v>81.42</v>
      </c>
      <c r="Y25" s="344">
        <v>86.89</v>
      </c>
      <c r="Z25" s="345">
        <v>92.34</v>
      </c>
    </row>
    <row r="26" spans="2:26" x14ac:dyDescent="0.2">
      <c r="B26" s="333">
        <v>2.1</v>
      </c>
      <c r="C26" s="343">
        <v>34.51</v>
      </c>
      <c r="D26" s="344">
        <v>39.54</v>
      </c>
      <c r="E26" s="344">
        <v>44.57</v>
      </c>
      <c r="F26" s="344">
        <v>49.6</v>
      </c>
      <c r="G26" s="344">
        <v>54.62</v>
      </c>
      <c r="H26" s="344">
        <v>59.74</v>
      </c>
      <c r="I26" s="344">
        <v>64.77</v>
      </c>
      <c r="J26" s="344">
        <v>69.8</v>
      </c>
      <c r="K26" s="344">
        <v>74.83</v>
      </c>
      <c r="L26" s="344">
        <v>79.849999999999994</v>
      </c>
      <c r="M26" s="345">
        <v>84.88</v>
      </c>
      <c r="N26"/>
      <c r="O26" s="333">
        <v>2.1</v>
      </c>
      <c r="P26" s="343">
        <v>38.97</v>
      </c>
      <c r="Q26" s="344">
        <v>44.65</v>
      </c>
      <c r="R26" s="344">
        <v>50.33</v>
      </c>
      <c r="S26" s="344">
        <v>56</v>
      </c>
      <c r="T26" s="344">
        <v>61.67</v>
      </c>
      <c r="U26" s="344">
        <v>67.45</v>
      </c>
      <c r="V26" s="344">
        <v>73.13</v>
      </c>
      <c r="W26" s="344">
        <v>78.8</v>
      </c>
      <c r="X26" s="344">
        <v>84.48</v>
      </c>
      <c r="Y26" s="344">
        <v>90.15</v>
      </c>
      <c r="Z26" s="345">
        <v>95.83</v>
      </c>
    </row>
    <row r="27" spans="2:26" x14ac:dyDescent="0.2">
      <c r="B27" s="333">
        <v>2.2000000000000002</v>
      </c>
      <c r="C27" s="343">
        <v>35.67</v>
      </c>
      <c r="D27" s="344">
        <v>40.89</v>
      </c>
      <c r="E27" s="344">
        <v>46.11</v>
      </c>
      <c r="F27" s="344">
        <v>51.34</v>
      </c>
      <c r="G27" s="344">
        <v>56.65</v>
      </c>
      <c r="H27" s="344">
        <v>61.87</v>
      </c>
      <c r="I27" s="344">
        <v>67.09</v>
      </c>
      <c r="J27" s="344">
        <v>72.31</v>
      </c>
      <c r="K27" s="344">
        <v>77.53</v>
      </c>
      <c r="L27" s="344">
        <v>82.75</v>
      </c>
      <c r="M27" s="345">
        <v>87.98</v>
      </c>
      <c r="N27"/>
      <c r="O27" s="333">
        <v>2.2000000000000002</v>
      </c>
      <c r="P27" s="343">
        <v>40.28</v>
      </c>
      <c r="Q27" s="344">
        <v>46.17</v>
      </c>
      <c r="R27" s="344">
        <v>52.06</v>
      </c>
      <c r="S27" s="344">
        <v>57.96</v>
      </c>
      <c r="T27" s="344">
        <v>63.96</v>
      </c>
      <c r="U27" s="344">
        <v>69.86</v>
      </c>
      <c r="V27" s="344">
        <v>75.75</v>
      </c>
      <c r="W27" s="344">
        <v>81.64</v>
      </c>
      <c r="X27" s="344">
        <v>87.54</v>
      </c>
      <c r="Y27" s="344">
        <v>93.43</v>
      </c>
      <c r="Z27" s="345">
        <v>99.33</v>
      </c>
    </row>
    <row r="28" spans="2:26" ht="13.5" thickBot="1" x14ac:dyDescent="0.25">
      <c r="B28" s="334">
        <v>2.2999999999999998</v>
      </c>
      <c r="C28" s="346">
        <v>36.93</v>
      </c>
      <c r="D28" s="347">
        <v>42.24</v>
      </c>
      <c r="E28" s="347">
        <v>47.57</v>
      </c>
      <c r="F28" s="347">
        <v>52.97</v>
      </c>
      <c r="G28" s="347">
        <v>58.3</v>
      </c>
      <c r="H28" s="347">
        <v>63.71</v>
      </c>
      <c r="I28" s="347">
        <v>69.02</v>
      </c>
      <c r="J28" s="347">
        <v>74.34</v>
      </c>
      <c r="K28" s="347">
        <v>79.760000000000005</v>
      </c>
      <c r="L28" s="347">
        <v>85.08</v>
      </c>
      <c r="M28" s="348">
        <v>90.49</v>
      </c>
      <c r="N28"/>
      <c r="O28" s="334">
        <v>2.2999999999999998</v>
      </c>
      <c r="P28" s="346">
        <v>41.7</v>
      </c>
      <c r="Q28" s="347">
        <v>47.69</v>
      </c>
      <c r="R28" s="347">
        <v>53.71</v>
      </c>
      <c r="S28" s="347">
        <v>59.81</v>
      </c>
      <c r="T28" s="347">
        <v>65.819999999999993</v>
      </c>
      <c r="U28" s="347">
        <v>71.930000000000007</v>
      </c>
      <c r="V28" s="347">
        <v>77.930000000000007</v>
      </c>
      <c r="W28" s="347">
        <v>83.94</v>
      </c>
      <c r="X28" s="347">
        <v>90.05</v>
      </c>
      <c r="Y28" s="347">
        <v>96.05</v>
      </c>
      <c r="Z28" s="348">
        <v>102.17</v>
      </c>
    </row>
    <row r="29" spans="2:26" ht="13.5" thickBot="1" x14ac:dyDescent="0.25"/>
    <row r="30" spans="2:26" ht="13.5" customHeight="1" thickBot="1" x14ac:dyDescent="0.25">
      <c r="B30" s="640"/>
      <c r="C30" s="632" t="s">
        <v>254</v>
      </c>
      <c r="D30" s="633"/>
      <c r="E30" s="633"/>
      <c r="F30" s="633"/>
      <c r="G30" s="633"/>
      <c r="H30" s="633"/>
      <c r="I30" s="633"/>
      <c r="J30" s="633"/>
      <c r="K30" s="633"/>
      <c r="L30" s="633"/>
      <c r="M30" s="634"/>
      <c r="N30"/>
      <c r="O30" s="640"/>
      <c r="P30" s="632" t="s">
        <v>255</v>
      </c>
      <c r="Q30" s="633"/>
      <c r="R30" s="633"/>
      <c r="S30" s="633"/>
      <c r="T30" s="633"/>
      <c r="U30" s="633"/>
      <c r="V30" s="633"/>
      <c r="W30" s="633"/>
      <c r="X30" s="633"/>
      <c r="Y30" s="633"/>
      <c r="Z30" s="634"/>
    </row>
    <row r="31" spans="2:26" ht="13.5" thickBot="1" x14ac:dyDescent="0.25">
      <c r="B31" s="641"/>
      <c r="C31" s="330">
        <v>0.4</v>
      </c>
      <c r="D31" s="330">
        <v>0.5</v>
      </c>
      <c r="E31" s="330">
        <v>0.6</v>
      </c>
      <c r="F31" s="330">
        <v>0.7</v>
      </c>
      <c r="G31" s="330">
        <v>0.8</v>
      </c>
      <c r="H31" s="330">
        <v>0.9</v>
      </c>
      <c r="I31" s="330">
        <v>1</v>
      </c>
      <c r="J31" s="330">
        <v>1.1000000000000001</v>
      </c>
      <c r="K31" s="330">
        <v>1.2</v>
      </c>
      <c r="L31" s="330">
        <v>1.3</v>
      </c>
      <c r="M31" s="331">
        <v>1.4</v>
      </c>
      <c r="N31"/>
      <c r="O31" s="641"/>
      <c r="P31" s="330">
        <v>0.4</v>
      </c>
      <c r="Q31" s="330">
        <v>0.5</v>
      </c>
      <c r="R31" s="330">
        <v>0.6</v>
      </c>
      <c r="S31" s="330">
        <v>0.7</v>
      </c>
      <c r="T31" s="330">
        <v>0.8</v>
      </c>
      <c r="U31" s="330">
        <v>0.9</v>
      </c>
      <c r="V31" s="330">
        <v>1</v>
      </c>
      <c r="W31" s="330">
        <v>1.1000000000000001</v>
      </c>
      <c r="X31" s="330">
        <v>1.2</v>
      </c>
      <c r="Y31" s="330">
        <v>1.3</v>
      </c>
      <c r="Z31" s="331">
        <v>1.4</v>
      </c>
    </row>
    <row r="32" spans="2:26" ht="12.75" customHeight="1" x14ac:dyDescent="0.2">
      <c r="B32" s="332">
        <v>0.5</v>
      </c>
      <c r="C32" s="340">
        <v>21.62</v>
      </c>
      <c r="D32" s="341">
        <v>24.59</v>
      </c>
      <c r="E32" s="341">
        <v>27.55</v>
      </c>
      <c r="F32" s="341">
        <v>30.62</v>
      </c>
      <c r="G32" s="341">
        <v>33.57</v>
      </c>
      <c r="H32" s="341">
        <v>36.549999999999997</v>
      </c>
      <c r="I32" s="341">
        <v>39.61</v>
      </c>
      <c r="J32" s="341">
        <v>42.56</v>
      </c>
      <c r="K32" s="341">
        <v>45.53</v>
      </c>
      <c r="L32" s="341">
        <v>48.59</v>
      </c>
      <c r="M32" s="342">
        <v>51.55</v>
      </c>
      <c r="N32"/>
      <c r="O32" s="332">
        <v>0.5</v>
      </c>
      <c r="P32" s="340">
        <v>26.642400000000002</v>
      </c>
      <c r="Q32" s="341">
        <v>30.538800000000002</v>
      </c>
      <c r="R32" s="341">
        <v>34.3536</v>
      </c>
      <c r="S32" s="341">
        <v>38.25</v>
      </c>
      <c r="T32" s="341">
        <v>42.044400000000003</v>
      </c>
      <c r="U32" s="341">
        <v>45.951000000000001</v>
      </c>
      <c r="V32" s="341">
        <v>49.8474</v>
      </c>
      <c r="W32" s="341">
        <v>53.652000000000001</v>
      </c>
      <c r="X32" s="341">
        <v>57.558599999999998</v>
      </c>
      <c r="Y32" s="341">
        <v>61.363199999999999</v>
      </c>
      <c r="Z32" s="342">
        <v>65.259599999999992</v>
      </c>
    </row>
    <row r="33" spans="2:26" x14ac:dyDescent="0.2">
      <c r="B33" s="333">
        <v>0.6</v>
      </c>
      <c r="C33" s="343">
        <v>23.81</v>
      </c>
      <c r="D33" s="344">
        <v>27.15</v>
      </c>
      <c r="E33" s="344">
        <v>30.51</v>
      </c>
      <c r="F33" s="344">
        <v>33.880000000000003</v>
      </c>
      <c r="G33" s="344">
        <v>37.229999999999997</v>
      </c>
      <c r="H33" s="344">
        <v>40.58</v>
      </c>
      <c r="I33" s="344">
        <v>43.95</v>
      </c>
      <c r="J33" s="344">
        <v>47.3</v>
      </c>
      <c r="K33" s="344">
        <v>50.66</v>
      </c>
      <c r="L33" s="344">
        <v>54.02</v>
      </c>
      <c r="M33" s="345">
        <v>57.38</v>
      </c>
      <c r="N33"/>
      <c r="O33" s="333">
        <v>0.6</v>
      </c>
      <c r="P33" s="343">
        <v>29.773800000000001</v>
      </c>
      <c r="Q33" s="344">
        <v>34.1496</v>
      </c>
      <c r="R33" s="344">
        <v>38.525400000000005</v>
      </c>
      <c r="S33" s="344">
        <v>42.9114</v>
      </c>
      <c r="T33" s="344">
        <v>47.277000000000001</v>
      </c>
      <c r="U33" s="344">
        <v>51.652799999999999</v>
      </c>
      <c r="V33" s="344">
        <v>56.038800000000002</v>
      </c>
      <c r="W33" s="344">
        <v>60.404400000000003</v>
      </c>
      <c r="X33" s="344">
        <v>64.790400000000005</v>
      </c>
      <c r="Y33" s="344">
        <v>69.155999999999992</v>
      </c>
      <c r="Z33" s="345">
        <v>73.542000000000002</v>
      </c>
    </row>
    <row r="34" spans="2:26" x14ac:dyDescent="0.2">
      <c r="B34" s="333">
        <v>0.7</v>
      </c>
      <c r="C34" s="343">
        <v>25.97</v>
      </c>
      <c r="D34" s="344">
        <v>29.73</v>
      </c>
      <c r="E34" s="344">
        <v>33.380000000000003</v>
      </c>
      <c r="F34" s="344">
        <v>37.14</v>
      </c>
      <c r="G34" s="344">
        <v>40.89</v>
      </c>
      <c r="H34" s="344">
        <v>44.54</v>
      </c>
      <c r="I34" s="344">
        <v>48.29</v>
      </c>
      <c r="J34" s="344">
        <v>51.95</v>
      </c>
      <c r="K34" s="344">
        <v>55.7</v>
      </c>
      <c r="L34" s="344">
        <v>59.45</v>
      </c>
      <c r="M34" s="345">
        <v>63.1</v>
      </c>
      <c r="N34"/>
      <c r="O34" s="333">
        <v>0.7</v>
      </c>
      <c r="P34" s="343">
        <v>32.915400000000005</v>
      </c>
      <c r="Q34" s="344">
        <v>37.862400000000001</v>
      </c>
      <c r="R34" s="344">
        <v>42.717600000000004</v>
      </c>
      <c r="S34" s="344">
        <v>47.572800000000001</v>
      </c>
      <c r="T34" s="344">
        <v>52.519800000000004</v>
      </c>
      <c r="U34" s="344">
        <v>57.364800000000002</v>
      </c>
      <c r="V34" s="344">
        <v>62.311800000000005</v>
      </c>
      <c r="W34" s="344">
        <v>67.156800000000004</v>
      </c>
      <c r="X34" s="344">
        <v>72.012</v>
      </c>
      <c r="Y34" s="344">
        <v>76.959000000000003</v>
      </c>
      <c r="Z34" s="345">
        <v>81.8142</v>
      </c>
    </row>
    <row r="35" spans="2:26" x14ac:dyDescent="0.2">
      <c r="B35" s="333">
        <v>0.8</v>
      </c>
      <c r="C35" s="343">
        <v>28.15</v>
      </c>
      <c r="D35" s="344">
        <v>32.29</v>
      </c>
      <c r="E35" s="344">
        <v>36.340000000000003</v>
      </c>
      <c r="F35" s="344">
        <v>40.39</v>
      </c>
      <c r="G35" s="344">
        <v>44.44</v>
      </c>
      <c r="H35" s="344">
        <v>48.59</v>
      </c>
      <c r="I35" s="344">
        <v>52.63</v>
      </c>
      <c r="J35" s="344">
        <v>56.69</v>
      </c>
      <c r="K35" s="344">
        <v>60.73</v>
      </c>
      <c r="L35" s="344">
        <v>64.88</v>
      </c>
      <c r="M35" s="345">
        <v>68.930000000000007</v>
      </c>
      <c r="N35"/>
      <c r="O35" s="333">
        <v>0.8</v>
      </c>
      <c r="P35" s="343">
        <v>36.046800000000005</v>
      </c>
      <c r="Q35" s="344">
        <v>41.483400000000003</v>
      </c>
      <c r="R35" s="344">
        <v>46.8996</v>
      </c>
      <c r="S35" s="344">
        <v>52.326000000000001</v>
      </c>
      <c r="T35" s="344">
        <v>57.650400000000005</v>
      </c>
      <c r="U35" s="344">
        <v>63.076800000000006</v>
      </c>
      <c r="V35" s="344">
        <v>68.503199999999993</v>
      </c>
      <c r="W35" s="344">
        <v>73.919399999999996</v>
      </c>
      <c r="X35" s="344">
        <v>79.345800000000011</v>
      </c>
      <c r="Y35" s="344">
        <v>84.762</v>
      </c>
      <c r="Z35" s="345">
        <v>90.086399999999998</v>
      </c>
    </row>
    <row r="36" spans="2:26" x14ac:dyDescent="0.2">
      <c r="B36" s="333">
        <v>0.9</v>
      </c>
      <c r="C36" s="343">
        <v>30.41</v>
      </c>
      <c r="D36" s="344">
        <v>34.86</v>
      </c>
      <c r="E36" s="344">
        <v>39.21</v>
      </c>
      <c r="F36" s="344">
        <v>43.65</v>
      </c>
      <c r="G36" s="344">
        <v>48.1</v>
      </c>
      <c r="H36" s="344">
        <v>52.54</v>
      </c>
      <c r="I36" s="344">
        <v>56.98</v>
      </c>
      <c r="J36" s="344">
        <v>61.43</v>
      </c>
      <c r="K36" s="344">
        <v>65.87</v>
      </c>
      <c r="L36" s="344">
        <v>70.319999999999993</v>
      </c>
      <c r="M36" s="345">
        <v>74.66</v>
      </c>
      <c r="N36"/>
      <c r="O36" s="333">
        <v>0.9</v>
      </c>
      <c r="P36" s="343">
        <v>39.198599999999999</v>
      </c>
      <c r="Q36" s="344">
        <v>45.094200000000001</v>
      </c>
      <c r="R36" s="344">
        <v>51.081600000000002</v>
      </c>
      <c r="S36" s="344">
        <v>56.977200000000003</v>
      </c>
      <c r="T36" s="344">
        <v>62.8932</v>
      </c>
      <c r="U36" s="344">
        <v>68.778600000000012</v>
      </c>
      <c r="V36" s="344">
        <v>74.766000000000005</v>
      </c>
      <c r="W36" s="344">
        <v>80.671800000000005</v>
      </c>
      <c r="X36" s="344">
        <v>86.567400000000006</v>
      </c>
      <c r="Y36" s="344">
        <v>92.473199999999991</v>
      </c>
      <c r="Z36" s="345">
        <v>98.460599999999999</v>
      </c>
    </row>
    <row r="37" spans="2:26" x14ac:dyDescent="0.2">
      <c r="B37" s="333">
        <v>1</v>
      </c>
      <c r="C37" s="343">
        <v>32.590000000000003</v>
      </c>
      <c r="D37" s="344">
        <v>37.42</v>
      </c>
      <c r="E37" s="344">
        <v>42.17</v>
      </c>
      <c r="F37" s="344">
        <v>47.01</v>
      </c>
      <c r="G37" s="344">
        <v>51.75</v>
      </c>
      <c r="H37" s="344">
        <v>56.58</v>
      </c>
      <c r="I37" s="344">
        <v>61.33</v>
      </c>
      <c r="J37" s="344">
        <v>66.17</v>
      </c>
      <c r="K37" s="344">
        <v>70.91</v>
      </c>
      <c r="L37" s="344">
        <v>75.739999999999995</v>
      </c>
      <c r="M37" s="345">
        <v>80.48</v>
      </c>
      <c r="N37"/>
      <c r="O37" s="333">
        <v>1</v>
      </c>
      <c r="P37" s="343">
        <v>42.340199999999996</v>
      </c>
      <c r="Q37" s="344">
        <v>48.796800000000005</v>
      </c>
      <c r="R37" s="344">
        <v>55.171800000000005</v>
      </c>
      <c r="S37" s="344">
        <v>61.638600000000004</v>
      </c>
      <c r="T37" s="344">
        <v>68.125800000000012</v>
      </c>
      <c r="U37" s="344">
        <v>74.490600000000001</v>
      </c>
      <c r="V37" s="344">
        <v>80.957400000000007</v>
      </c>
      <c r="W37" s="344">
        <v>87.424199999999999</v>
      </c>
      <c r="X37" s="344">
        <v>93.901200000000003</v>
      </c>
      <c r="Y37" s="344">
        <v>100.2762</v>
      </c>
      <c r="Z37" s="345">
        <v>106.7328</v>
      </c>
    </row>
    <row r="38" spans="2:26" x14ac:dyDescent="0.2">
      <c r="B38" s="333">
        <v>1.1000000000000001</v>
      </c>
      <c r="C38" s="343">
        <v>34.76</v>
      </c>
      <c r="D38" s="344">
        <v>39.89</v>
      </c>
      <c r="E38" s="344">
        <v>45.13</v>
      </c>
      <c r="F38" s="344">
        <v>50.26</v>
      </c>
      <c r="G38" s="344">
        <v>55.4</v>
      </c>
      <c r="H38" s="344">
        <v>60.53</v>
      </c>
      <c r="I38" s="344">
        <v>65.67</v>
      </c>
      <c r="J38" s="344">
        <v>70.8</v>
      </c>
      <c r="K38" s="344">
        <v>75.94</v>
      </c>
      <c r="L38" s="344">
        <v>81.180000000000007</v>
      </c>
      <c r="M38" s="345">
        <v>86.32</v>
      </c>
      <c r="N38"/>
      <c r="O38" s="333">
        <v>1.1000000000000001</v>
      </c>
      <c r="P38" s="343">
        <v>45.471600000000002</v>
      </c>
      <c r="Q38" s="344">
        <v>52.4178</v>
      </c>
      <c r="R38" s="344">
        <v>59.364000000000004</v>
      </c>
      <c r="S38" s="344">
        <v>66.310200000000009</v>
      </c>
      <c r="T38" s="344">
        <v>73.256399999999999</v>
      </c>
      <c r="U38" s="344">
        <v>80.294399999999996</v>
      </c>
      <c r="V38" s="344">
        <v>87.230400000000003</v>
      </c>
      <c r="W38" s="344">
        <v>94.186800000000005</v>
      </c>
      <c r="X38" s="344">
        <v>101.1228</v>
      </c>
      <c r="Y38" s="344">
        <v>108.069</v>
      </c>
      <c r="Z38" s="345">
        <v>115.01520000000001</v>
      </c>
    </row>
    <row r="39" spans="2:26" x14ac:dyDescent="0.2">
      <c r="B39" s="333">
        <v>1.2</v>
      </c>
      <c r="C39" s="343">
        <v>38.51</v>
      </c>
      <c r="D39" s="344">
        <v>44.17</v>
      </c>
      <c r="E39" s="344">
        <v>49.91</v>
      </c>
      <c r="F39" s="344">
        <v>55.66</v>
      </c>
      <c r="G39" s="344">
        <v>60.24</v>
      </c>
      <c r="H39" s="344">
        <v>65.78</v>
      </c>
      <c r="I39" s="344">
        <v>71.42</v>
      </c>
      <c r="J39" s="344">
        <v>75.540000000000006</v>
      </c>
      <c r="K39" s="344">
        <v>81.08</v>
      </c>
      <c r="L39" s="344">
        <v>86.6</v>
      </c>
      <c r="M39" s="345">
        <v>92.05</v>
      </c>
      <c r="N39"/>
      <c r="O39" s="333">
        <v>1.2</v>
      </c>
      <c r="P39" s="343">
        <v>50.551200000000001</v>
      </c>
      <c r="Q39" s="344">
        <v>58.384800000000006</v>
      </c>
      <c r="R39" s="344">
        <v>66.085800000000006</v>
      </c>
      <c r="S39" s="344">
        <v>73.909199999999998</v>
      </c>
      <c r="T39" s="344">
        <v>80.059799999999996</v>
      </c>
      <c r="U39" s="344">
        <v>87.72</v>
      </c>
      <c r="V39" s="344">
        <v>95.28840000000001</v>
      </c>
      <c r="W39" s="344">
        <v>100.9392</v>
      </c>
      <c r="X39" s="344">
        <v>108.3546</v>
      </c>
      <c r="Y39" s="344">
        <v>115.872</v>
      </c>
      <c r="Z39" s="345">
        <v>123.2976</v>
      </c>
    </row>
    <row r="40" spans="2:26" x14ac:dyDescent="0.2">
      <c r="B40" s="333">
        <v>1.3</v>
      </c>
      <c r="C40" s="343">
        <v>40.76</v>
      </c>
      <c r="D40" s="344">
        <v>47.28</v>
      </c>
      <c r="E40" s="344">
        <v>53.5</v>
      </c>
      <c r="F40" s="344">
        <v>59.05</v>
      </c>
      <c r="G40" s="344">
        <v>65.209999999999994</v>
      </c>
      <c r="H40" s="344">
        <v>69.900000000000006</v>
      </c>
      <c r="I40" s="344">
        <v>75.849999999999994</v>
      </c>
      <c r="J40" s="344">
        <v>80.28</v>
      </c>
      <c r="K40" s="344">
        <v>86.12</v>
      </c>
      <c r="L40" s="344">
        <v>92.05</v>
      </c>
      <c r="M40" s="345">
        <v>97.86</v>
      </c>
      <c r="N40"/>
      <c r="O40" s="333">
        <v>1.3</v>
      </c>
      <c r="P40" s="343">
        <v>53.815199999999997</v>
      </c>
      <c r="Q40" s="344">
        <v>62.73</v>
      </c>
      <c r="R40" s="344">
        <v>71.124600000000001</v>
      </c>
      <c r="S40" s="344">
        <v>78.764399999999995</v>
      </c>
      <c r="T40" s="344">
        <v>87.0672</v>
      </c>
      <c r="U40" s="344">
        <v>93.534000000000006</v>
      </c>
      <c r="V40" s="344">
        <v>101.68380000000001</v>
      </c>
      <c r="W40" s="344">
        <v>107.69159999999999</v>
      </c>
      <c r="X40" s="344">
        <v>115.6782</v>
      </c>
      <c r="Y40" s="344">
        <v>123.57300000000001</v>
      </c>
      <c r="Z40" s="345">
        <v>131.56980000000001</v>
      </c>
    </row>
    <row r="41" spans="2:26" x14ac:dyDescent="0.2">
      <c r="B41" s="333">
        <v>1.4</v>
      </c>
      <c r="C41" s="343">
        <v>43.04</v>
      </c>
      <c r="D41" s="344">
        <v>49.98</v>
      </c>
      <c r="E41" s="344">
        <v>56.52</v>
      </c>
      <c r="F41" s="344">
        <v>63.04</v>
      </c>
      <c r="G41" s="344">
        <v>68.91</v>
      </c>
      <c r="H41" s="344">
        <v>75.38</v>
      </c>
      <c r="I41" s="344">
        <v>81.849999999999994</v>
      </c>
      <c r="J41" s="344">
        <v>85.03</v>
      </c>
      <c r="K41" s="344">
        <v>91.25</v>
      </c>
      <c r="L41" s="344">
        <v>97.47</v>
      </c>
      <c r="M41" s="345">
        <v>103.69</v>
      </c>
      <c r="N41"/>
      <c r="O41" s="333">
        <v>1.4</v>
      </c>
      <c r="P41" s="343">
        <v>57.0792</v>
      </c>
      <c r="Q41" s="344">
        <v>66.5244</v>
      </c>
      <c r="R41" s="344">
        <v>75.520800000000008</v>
      </c>
      <c r="S41" s="344">
        <v>84.405000000000001</v>
      </c>
      <c r="T41" s="344">
        <v>92.411999999999992</v>
      </c>
      <c r="U41" s="344">
        <v>101.3064</v>
      </c>
      <c r="V41" s="344">
        <v>110.11919999999999</v>
      </c>
      <c r="W41" s="344">
        <v>114.444</v>
      </c>
      <c r="X41" s="344">
        <v>122.92020000000001</v>
      </c>
      <c r="Y41" s="344">
        <v>131.376</v>
      </c>
      <c r="Z41" s="345">
        <v>139.94399999999999</v>
      </c>
    </row>
    <row r="42" spans="2:26" x14ac:dyDescent="0.2">
      <c r="B42" s="333">
        <v>1.5</v>
      </c>
      <c r="C42" s="343">
        <v>44.75</v>
      </c>
      <c r="D42" s="344">
        <v>52.17</v>
      </c>
      <c r="E42" s="344">
        <v>59.62</v>
      </c>
      <c r="F42" s="344">
        <v>65.94</v>
      </c>
      <c r="G42" s="344">
        <v>72.709999999999994</v>
      </c>
      <c r="H42" s="344">
        <v>78.45</v>
      </c>
      <c r="I42" s="344">
        <v>85.22</v>
      </c>
      <c r="J42" s="344">
        <v>89.66</v>
      </c>
      <c r="K42" s="344">
        <v>96.28</v>
      </c>
      <c r="L42" s="344">
        <v>102.9</v>
      </c>
      <c r="M42" s="345">
        <v>109.41</v>
      </c>
      <c r="N42"/>
      <c r="O42" s="333">
        <v>1.5</v>
      </c>
      <c r="P42" s="343">
        <v>59.486400000000003</v>
      </c>
      <c r="Q42" s="344">
        <v>69.757800000000003</v>
      </c>
      <c r="R42" s="344">
        <v>79.917000000000002</v>
      </c>
      <c r="S42" s="344">
        <v>88.454400000000007</v>
      </c>
      <c r="T42" s="344">
        <v>97.848600000000005</v>
      </c>
      <c r="U42" s="344">
        <v>105.7026</v>
      </c>
      <c r="V42" s="344">
        <v>114.95400000000001</v>
      </c>
      <c r="W42" s="344">
        <v>121.1046</v>
      </c>
      <c r="X42" s="344">
        <v>130.14180000000002</v>
      </c>
      <c r="Y42" s="344">
        <v>139.179</v>
      </c>
      <c r="Z42" s="345">
        <v>148.21620000000001</v>
      </c>
    </row>
    <row r="43" spans="2:26" x14ac:dyDescent="0.2">
      <c r="B43" s="333">
        <v>1.6</v>
      </c>
      <c r="C43" s="343">
        <v>46.73</v>
      </c>
      <c r="D43" s="344">
        <v>54.85</v>
      </c>
      <c r="E43" s="344">
        <v>62.04</v>
      </c>
      <c r="F43" s="344">
        <v>69.319999999999993</v>
      </c>
      <c r="G43" s="344">
        <v>76.510000000000005</v>
      </c>
      <c r="H43" s="344">
        <v>83.7</v>
      </c>
      <c r="I43" s="344">
        <v>89.24</v>
      </c>
      <c r="J43" s="344">
        <v>94.41</v>
      </c>
      <c r="K43" s="344">
        <v>101.32</v>
      </c>
      <c r="L43" s="344">
        <v>108.33</v>
      </c>
      <c r="M43" s="345">
        <v>115.24</v>
      </c>
      <c r="N43"/>
      <c r="O43" s="333">
        <v>1.6</v>
      </c>
      <c r="P43" s="343">
        <v>62.403599999999997</v>
      </c>
      <c r="Q43" s="344">
        <v>73.511399999999995</v>
      </c>
      <c r="R43" s="344">
        <v>83.4054</v>
      </c>
      <c r="S43" s="344">
        <v>93.391199999999998</v>
      </c>
      <c r="T43" s="344">
        <v>103.2852</v>
      </c>
      <c r="U43" s="344">
        <v>113.18940000000001</v>
      </c>
      <c r="V43" s="344">
        <v>120.7068</v>
      </c>
      <c r="W43" s="344">
        <v>127.857</v>
      </c>
      <c r="X43" s="344">
        <v>137.47560000000001</v>
      </c>
      <c r="Y43" s="344">
        <v>146.982</v>
      </c>
      <c r="Z43" s="345">
        <v>156.49860000000001</v>
      </c>
    </row>
    <row r="44" spans="2:26" x14ac:dyDescent="0.2">
      <c r="B44" s="333">
        <v>1.7</v>
      </c>
      <c r="C44" s="343">
        <v>48.95</v>
      </c>
      <c r="D44" s="344">
        <v>56.69</v>
      </c>
      <c r="E44" s="344">
        <v>65.11</v>
      </c>
      <c r="F44" s="344">
        <v>72.709999999999994</v>
      </c>
      <c r="G44" s="344">
        <v>79.150000000000006</v>
      </c>
      <c r="H44" s="344">
        <v>86.65</v>
      </c>
      <c r="I44" s="344">
        <v>93.68</v>
      </c>
      <c r="J44" s="344">
        <v>99.14</v>
      </c>
      <c r="K44" s="344">
        <v>106.46</v>
      </c>
      <c r="L44" s="344">
        <v>113.76</v>
      </c>
      <c r="M44" s="345">
        <v>121.07</v>
      </c>
      <c r="N44"/>
      <c r="O44" s="333">
        <v>1.7</v>
      </c>
      <c r="P44" s="343">
        <v>65.59620000000001</v>
      </c>
      <c r="Q44" s="344">
        <v>76.255200000000002</v>
      </c>
      <c r="R44" s="344">
        <v>87.760800000000003</v>
      </c>
      <c r="S44" s="344">
        <v>98.246399999999994</v>
      </c>
      <c r="T44" s="344">
        <v>107.0694</v>
      </c>
      <c r="U44" s="344">
        <v>117.402</v>
      </c>
      <c r="V44" s="344">
        <v>127.12259999999999</v>
      </c>
      <c r="W44" s="344">
        <v>134.60939999999999</v>
      </c>
      <c r="X44" s="344">
        <v>144.69720000000001</v>
      </c>
      <c r="Y44" s="344">
        <v>154.7748</v>
      </c>
      <c r="Z44" s="345">
        <v>164.77080000000001</v>
      </c>
    </row>
    <row r="45" spans="2:26" x14ac:dyDescent="0.2">
      <c r="B45" s="333">
        <v>1.8</v>
      </c>
      <c r="C45" s="343">
        <v>51.17</v>
      </c>
      <c r="D45" s="344">
        <v>59.02</v>
      </c>
      <c r="E45" s="344">
        <v>68.19</v>
      </c>
      <c r="F45" s="344">
        <v>75.010000000000005</v>
      </c>
      <c r="G45" s="344">
        <v>82.49</v>
      </c>
      <c r="H45" s="344">
        <v>90.25</v>
      </c>
      <c r="I45" s="344">
        <v>98.12</v>
      </c>
      <c r="J45" s="344">
        <v>103.79</v>
      </c>
      <c r="K45" s="344">
        <v>111.49</v>
      </c>
      <c r="L45" s="344">
        <v>119.2</v>
      </c>
      <c r="M45" s="345">
        <v>126.8</v>
      </c>
      <c r="N45"/>
      <c r="O45" s="333">
        <v>1.8</v>
      </c>
      <c r="P45" s="343">
        <v>68.799000000000007</v>
      </c>
      <c r="Q45" s="344">
        <v>79.56</v>
      </c>
      <c r="R45" s="344">
        <v>92.116200000000006</v>
      </c>
      <c r="S45" s="344">
        <v>101.61240000000001</v>
      </c>
      <c r="T45" s="344">
        <v>111.88379999999999</v>
      </c>
      <c r="U45" s="344">
        <v>122.6448</v>
      </c>
      <c r="V45" s="344">
        <v>133.42619999999999</v>
      </c>
      <c r="W45" s="344">
        <v>141.37199999999999</v>
      </c>
      <c r="X45" s="344">
        <v>151.9188</v>
      </c>
      <c r="Y45" s="344">
        <v>162.48600000000002</v>
      </c>
      <c r="Z45" s="345">
        <v>173.04300000000001</v>
      </c>
    </row>
    <row r="46" spans="2:26" x14ac:dyDescent="0.2">
      <c r="B46" s="333">
        <v>1.9</v>
      </c>
      <c r="C46" s="343">
        <v>53.49</v>
      </c>
      <c r="D46" s="344">
        <v>61.65</v>
      </c>
      <c r="E46" s="344">
        <v>70.150000000000006</v>
      </c>
      <c r="F46" s="344">
        <v>77.97</v>
      </c>
      <c r="G46" s="344">
        <v>86.23</v>
      </c>
      <c r="H46" s="344">
        <v>94.37</v>
      </c>
      <c r="I46" s="344">
        <v>102.54</v>
      </c>
      <c r="J46" s="344">
        <v>108.53</v>
      </c>
      <c r="K46" s="344">
        <v>116.53</v>
      </c>
      <c r="L46" s="344">
        <v>124.62</v>
      </c>
      <c r="M46" s="345">
        <v>132.63</v>
      </c>
      <c r="N46"/>
      <c r="O46" s="333">
        <v>1.9</v>
      </c>
      <c r="P46" s="343">
        <v>72.001800000000003</v>
      </c>
      <c r="Q46" s="344">
        <v>83.252400000000009</v>
      </c>
      <c r="R46" s="344">
        <v>95.07419999999999</v>
      </c>
      <c r="S46" s="344">
        <v>105.86580000000001</v>
      </c>
      <c r="T46" s="344">
        <v>117.20820000000001</v>
      </c>
      <c r="U46" s="344">
        <v>128.46899999999999</v>
      </c>
      <c r="V46" s="344">
        <v>139.83180000000002</v>
      </c>
      <c r="W46" s="344">
        <v>148.12440000000001</v>
      </c>
      <c r="X46" s="344">
        <v>159.2526</v>
      </c>
      <c r="Y46" s="344">
        <v>170.28899999999999</v>
      </c>
      <c r="Z46" s="345">
        <v>181.3152</v>
      </c>
    </row>
    <row r="47" spans="2:26" x14ac:dyDescent="0.2">
      <c r="B47" s="333">
        <v>2</v>
      </c>
      <c r="C47" s="343">
        <v>54.61</v>
      </c>
      <c r="D47" s="344">
        <v>63</v>
      </c>
      <c r="E47" s="344">
        <v>71.400000000000006</v>
      </c>
      <c r="F47" s="344">
        <v>79.790000000000006</v>
      </c>
      <c r="G47" s="344">
        <v>88.09</v>
      </c>
      <c r="H47" s="344">
        <v>96.48</v>
      </c>
      <c r="I47" s="344">
        <v>104.87</v>
      </c>
      <c r="J47" s="344">
        <v>113.27</v>
      </c>
      <c r="K47" s="344">
        <v>121.67</v>
      </c>
      <c r="L47" s="344">
        <v>130.06</v>
      </c>
      <c r="M47" s="345">
        <v>138.44999999999999</v>
      </c>
      <c r="N47"/>
      <c r="O47" s="333">
        <v>2</v>
      </c>
      <c r="P47" s="343">
        <v>73.7256</v>
      </c>
      <c r="Q47" s="344">
        <v>85.333200000000005</v>
      </c>
      <c r="R47" s="344">
        <v>96.94080000000001</v>
      </c>
      <c r="S47" s="344">
        <v>108.5484</v>
      </c>
      <c r="T47" s="344">
        <v>120.0642</v>
      </c>
      <c r="U47" s="344">
        <v>131.66160000000002</v>
      </c>
      <c r="V47" s="344">
        <v>143.26920000000001</v>
      </c>
      <c r="W47" s="344">
        <v>154.8768</v>
      </c>
      <c r="X47" s="344">
        <v>166.48439999999999</v>
      </c>
      <c r="Y47" s="344">
        <v>178.09199999999998</v>
      </c>
      <c r="Z47" s="345">
        <v>189.68940000000001</v>
      </c>
    </row>
    <row r="48" spans="2:26" x14ac:dyDescent="0.2">
      <c r="B48" s="333">
        <v>2.1</v>
      </c>
      <c r="C48" s="343">
        <v>56.78</v>
      </c>
      <c r="D48" s="344">
        <v>65.569999999999993</v>
      </c>
      <c r="E48" s="344">
        <v>74.260000000000005</v>
      </c>
      <c r="F48" s="344">
        <v>83.06</v>
      </c>
      <c r="G48" s="344">
        <v>91.74</v>
      </c>
      <c r="H48" s="344">
        <v>100.53</v>
      </c>
      <c r="I48" s="344">
        <v>109.22</v>
      </c>
      <c r="J48" s="344">
        <v>118.01</v>
      </c>
      <c r="K48" s="344">
        <v>126.7</v>
      </c>
      <c r="L48" s="344">
        <v>135.49</v>
      </c>
      <c r="M48" s="345">
        <v>144.18</v>
      </c>
      <c r="N48"/>
      <c r="O48" s="333">
        <v>2.1</v>
      </c>
      <c r="P48" s="343">
        <v>76.856999999999999</v>
      </c>
      <c r="Q48" s="344">
        <v>88.944000000000003</v>
      </c>
      <c r="R48" s="344">
        <v>101.1228</v>
      </c>
      <c r="S48" s="344">
        <v>113.2098</v>
      </c>
      <c r="T48" s="344">
        <v>125.28660000000001</v>
      </c>
      <c r="U48" s="344">
        <v>137.36339999999998</v>
      </c>
      <c r="V48" s="344">
        <v>149.54220000000001</v>
      </c>
      <c r="W48" s="344">
        <v>161.6292</v>
      </c>
      <c r="X48" s="344">
        <v>173.71620000000001</v>
      </c>
      <c r="Y48" s="344">
        <v>185.89500000000001</v>
      </c>
      <c r="Z48" s="345">
        <v>197.9718</v>
      </c>
    </row>
    <row r="49" spans="2:26" x14ac:dyDescent="0.2">
      <c r="B49" s="333">
        <v>2.2000000000000002</v>
      </c>
      <c r="C49" s="343">
        <v>59.05</v>
      </c>
      <c r="D49" s="344">
        <v>68.14</v>
      </c>
      <c r="E49" s="344">
        <v>77.23</v>
      </c>
      <c r="F49" s="344">
        <v>86.32</v>
      </c>
      <c r="G49" s="344">
        <v>95.39</v>
      </c>
      <c r="H49" s="344">
        <v>104.48</v>
      </c>
      <c r="I49" s="344">
        <v>113.57</v>
      </c>
      <c r="J49" s="344">
        <v>122.65</v>
      </c>
      <c r="K49" s="344">
        <v>131.83000000000001</v>
      </c>
      <c r="L49" s="344">
        <v>140.91999999999999</v>
      </c>
      <c r="M49" s="345">
        <v>150.01</v>
      </c>
      <c r="N49"/>
      <c r="O49" s="333">
        <v>2.2000000000000002</v>
      </c>
      <c r="P49" s="343">
        <v>80.008799999999994</v>
      </c>
      <c r="Q49" s="344">
        <v>92.667000000000002</v>
      </c>
      <c r="R49" s="344">
        <v>105.21300000000001</v>
      </c>
      <c r="S49" s="344">
        <v>117.8712</v>
      </c>
      <c r="T49" s="344">
        <v>130.52940000000001</v>
      </c>
      <c r="U49" s="344">
        <v>143.17740000000001</v>
      </c>
      <c r="V49" s="344">
        <v>155.7234</v>
      </c>
      <c r="W49" s="344">
        <v>168.38160000000002</v>
      </c>
      <c r="X49" s="344">
        <v>181.03980000000001</v>
      </c>
      <c r="Y49" s="344">
        <v>193.58580000000001</v>
      </c>
      <c r="Z49" s="345">
        <v>206.244</v>
      </c>
    </row>
    <row r="50" spans="2:26" ht="13.5" thickBot="1" x14ac:dyDescent="0.25">
      <c r="B50" s="334">
        <v>2.2999999999999998</v>
      </c>
      <c r="C50" s="346">
        <v>61.23</v>
      </c>
      <c r="D50" s="347">
        <v>70.599999999999994</v>
      </c>
      <c r="E50" s="347">
        <v>79.989999999999995</v>
      </c>
      <c r="F50" s="347">
        <v>89.38</v>
      </c>
      <c r="G50" s="347">
        <v>98.75</v>
      </c>
      <c r="H50" s="347">
        <v>108.23</v>
      </c>
      <c r="I50" s="347">
        <v>117.61</v>
      </c>
      <c r="J50" s="347">
        <v>127</v>
      </c>
      <c r="K50" s="347">
        <v>136.38</v>
      </c>
      <c r="L50" s="347">
        <v>145.76</v>
      </c>
      <c r="M50" s="348">
        <v>155.13999999999999</v>
      </c>
      <c r="N50"/>
      <c r="O50" s="334">
        <v>2.2999999999999998</v>
      </c>
      <c r="P50" s="346">
        <v>83.150399999999991</v>
      </c>
      <c r="Q50" s="347">
        <v>96.277799999999999</v>
      </c>
      <c r="R50" s="347">
        <v>109.3032</v>
      </c>
      <c r="S50" s="347">
        <v>122.4306</v>
      </c>
      <c r="T50" s="347">
        <v>135.46620000000001</v>
      </c>
      <c r="U50" s="347">
        <v>148.59360000000001</v>
      </c>
      <c r="V50" s="347">
        <v>161.6292</v>
      </c>
      <c r="W50" s="347">
        <v>174.74639999999999</v>
      </c>
      <c r="X50" s="347">
        <v>187.79220000000001</v>
      </c>
      <c r="Y50" s="347">
        <v>200.9196</v>
      </c>
      <c r="Z50" s="348">
        <v>213.95519999999999</v>
      </c>
    </row>
    <row r="51" spans="2:26" ht="13.5" thickBot="1" x14ac:dyDescent="0.25"/>
    <row r="52" spans="2:26" ht="13.5" customHeight="1" thickBot="1" x14ac:dyDescent="0.25">
      <c r="B52" s="640"/>
      <c r="C52" s="632" t="s">
        <v>256</v>
      </c>
      <c r="D52" s="633"/>
      <c r="E52" s="633"/>
      <c r="F52" s="633"/>
      <c r="G52" s="633"/>
      <c r="H52" s="633"/>
      <c r="I52" s="633"/>
      <c r="J52" s="633"/>
      <c r="K52" s="633"/>
      <c r="L52" s="633"/>
      <c r="M52" s="634"/>
      <c r="N52"/>
    </row>
    <row r="53" spans="2:26" ht="13.5" thickBot="1" x14ac:dyDescent="0.25">
      <c r="B53" s="641"/>
      <c r="C53" s="335">
        <v>0.4</v>
      </c>
      <c r="D53" s="335">
        <v>0.5</v>
      </c>
      <c r="E53" s="335">
        <v>0.6</v>
      </c>
      <c r="F53" s="335">
        <v>0.7</v>
      </c>
      <c r="G53" s="335">
        <v>0.8</v>
      </c>
      <c r="H53" s="335">
        <v>0.9</v>
      </c>
      <c r="I53" s="335">
        <v>1</v>
      </c>
      <c r="J53" s="335">
        <v>1.1000000000000001</v>
      </c>
      <c r="K53" s="335">
        <v>1.2</v>
      </c>
      <c r="L53" s="335">
        <v>1.3</v>
      </c>
      <c r="M53" s="336">
        <v>1.4</v>
      </c>
      <c r="N53"/>
    </row>
    <row r="54" spans="2:26" ht="12.75" customHeight="1" x14ac:dyDescent="0.2">
      <c r="B54" s="337">
        <v>0.5</v>
      </c>
      <c r="C54" s="340">
        <v>29.916599999999999</v>
      </c>
      <c r="D54" s="341">
        <v>34.302600000000005</v>
      </c>
      <c r="E54" s="341">
        <v>38.586599999999997</v>
      </c>
      <c r="F54" s="341">
        <v>42.962399999999995</v>
      </c>
      <c r="G54" s="341">
        <v>47.225999999999999</v>
      </c>
      <c r="H54" s="341">
        <v>51.612000000000002</v>
      </c>
      <c r="I54" s="341">
        <v>55.977600000000002</v>
      </c>
      <c r="J54" s="341">
        <v>60.261600000000001</v>
      </c>
      <c r="K54" s="341">
        <v>64.647599999999997</v>
      </c>
      <c r="L54" s="341">
        <v>68.921399999999991</v>
      </c>
      <c r="M54" s="342">
        <v>73.297200000000004</v>
      </c>
      <c r="N54"/>
      <c r="P54" s="638" t="s">
        <v>213</v>
      </c>
      <c r="Q54" s="639"/>
      <c r="R54" s="639"/>
      <c r="S54" s="639"/>
      <c r="T54" s="639"/>
      <c r="U54" s="639"/>
      <c r="V54" s="349"/>
    </row>
    <row r="55" spans="2:26" ht="12.75" customHeight="1" x14ac:dyDescent="0.2">
      <c r="B55" s="338">
        <v>0.6</v>
      </c>
      <c r="C55" s="343">
        <v>33.445799999999998</v>
      </c>
      <c r="D55" s="344">
        <v>38.352000000000004</v>
      </c>
      <c r="E55" s="344">
        <v>43.278599999999997</v>
      </c>
      <c r="F55" s="344">
        <v>48.195</v>
      </c>
      <c r="G55" s="344">
        <v>53.101200000000006</v>
      </c>
      <c r="H55" s="344">
        <v>58.017600000000002</v>
      </c>
      <c r="I55" s="344">
        <v>62.934000000000005</v>
      </c>
      <c r="J55" s="344">
        <v>67.84020000000001</v>
      </c>
      <c r="K55" s="344">
        <v>72.766800000000003</v>
      </c>
      <c r="L55" s="344">
        <v>77.673000000000002</v>
      </c>
      <c r="M55" s="345">
        <v>82.599600000000009</v>
      </c>
      <c r="N55"/>
      <c r="P55" s="635" t="s">
        <v>259</v>
      </c>
      <c r="Q55" s="583"/>
      <c r="R55" s="583"/>
      <c r="S55" s="583"/>
      <c r="T55" s="583"/>
      <c r="U55" s="583"/>
      <c r="V55" s="350">
        <v>0.15</v>
      </c>
    </row>
    <row r="56" spans="2:26" ht="12.75" customHeight="1" thickBot="1" x14ac:dyDescent="0.25">
      <c r="B56" s="338">
        <v>0.7</v>
      </c>
      <c r="C56" s="343">
        <v>36.975000000000001</v>
      </c>
      <c r="D56" s="344">
        <v>42.523800000000001</v>
      </c>
      <c r="E56" s="344">
        <v>47.980800000000002</v>
      </c>
      <c r="F56" s="344">
        <v>53.427600000000005</v>
      </c>
      <c r="G56" s="344">
        <v>58.986600000000003</v>
      </c>
      <c r="H56" s="344">
        <v>64.433400000000006</v>
      </c>
      <c r="I56" s="344">
        <v>69.982200000000006</v>
      </c>
      <c r="J56" s="344">
        <v>75.429000000000002</v>
      </c>
      <c r="K56" s="344">
        <v>80.885999999999996</v>
      </c>
      <c r="L56" s="344">
        <v>86.434799999999996</v>
      </c>
      <c r="M56" s="345">
        <v>91.881600000000006</v>
      </c>
      <c r="N56"/>
      <c r="P56" s="636" t="s">
        <v>246</v>
      </c>
      <c r="Q56" s="637"/>
      <c r="R56" s="637"/>
      <c r="S56" s="637"/>
      <c r="T56" s="637"/>
      <c r="U56" s="637"/>
      <c r="V56" s="351" t="s">
        <v>258</v>
      </c>
    </row>
    <row r="57" spans="2:26" ht="12.75" customHeight="1" x14ac:dyDescent="0.2">
      <c r="B57" s="338">
        <v>0.8</v>
      </c>
      <c r="C57" s="343">
        <v>40.483799999999995</v>
      </c>
      <c r="D57" s="344">
        <v>46.593600000000002</v>
      </c>
      <c r="E57" s="344">
        <v>52.672800000000002</v>
      </c>
      <c r="F57" s="344">
        <v>58.772399999999998</v>
      </c>
      <c r="G57" s="344">
        <v>64.749600000000001</v>
      </c>
      <c r="H57" s="344">
        <v>70.838999999999999</v>
      </c>
      <c r="I57" s="344">
        <v>76.938600000000008</v>
      </c>
      <c r="J57" s="344">
        <v>83.017800000000008</v>
      </c>
      <c r="K57" s="344">
        <v>89.117400000000004</v>
      </c>
      <c r="L57" s="344">
        <v>95.196600000000004</v>
      </c>
      <c r="M57" s="345">
        <v>101.18400000000001</v>
      </c>
      <c r="N57"/>
    </row>
    <row r="58" spans="2:26" ht="12.75" customHeight="1" x14ac:dyDescent="0.2">
      <c r="B58" s="338">
        <v>0.9</v>
      </c>
      <c r="C58" s="343">
        <v>44.0334</v>
      </c>
      <c r="D58" s="344">
        <v>50.643000000000001</v>
      </c>
      <c r="E58" s="344">
        <v>57.375</v>
      </c>
      <c r="F58" s="344">
        <v>63.994800000000005</v>
      </c>
      <c r="G58" s="344">
        <v>70.635000000000005</v>
      </c>
      <c r="H58" s="344">
        <v>77.254800000000003</v>
      </c>
      <c r="I58" s="344">
        <v>83.976600000000005</v>
      </c>
      <c r="J58" s="344">
        <v>90.6066</v>
      </c>
      <c r="K58" s="344">
        <v>97.226399999999998</v>
      </c>
      <c r="L58" s="344">
        <v>103.85639999999999</v>
      </c>
      <c r="M58" s="345">
        <v>110.58840000000001</v>
      </c>
      <c r="N58"/>
    </row>
    <row r="59" spans="2:26" x14ac:dyDescent="0.2">
      <c r="B59" s="338">
        <v>1</v>
      </c>
      <c r="C59" s="343">
        <v>47.552399999999999</v>
      </c>
      <c r="D59" s="344">
        <v>54.814800000000005</v>
      </c>
      <c r="E59" s="344">
        <v>61.965000000000003</v>
      </c>
      <c r="F59" s="344">
        <v>69.227400000000003</v>
      </c>
      <c r="G59" s="344">
        <v>76.510200000000012</v>
      </c>
      <c r="H59" s="344">
        <v>83.660399999999996</v>
      </c>
      <c r="I59" s="344">
        <v>90.933000000000007</v>
      </c>
      <c r="J59" s="344">
        <v>98.185200000000009</v>
      </c>
      <c r="K59" s="344">
        <v>105.45780000000001</v>
      </c>
      <c r="L59" s="344">
        <v>112.6284</v>
      </c>
      <c r="M59" s="345">
        <v>119.8806</v>
      </c>
      <c r="N59"/>
    </row>
    <row r="60" spans="2:26" x14ac:dyDescent="0.2">
      <c r="B60" s="338">
        <v>1.1000000000000001</v>
      </c>
      <c r="C60" s="343">
        <v>51.071400000000004</v>
      </c>
      <c r="D60" s="344">
        <v>58.874400000000001</v>
      </c>
      <c r="E60" s="344">
        <v>66.677400000000006</v>
      </c>
      <c r="F60" s="344">
        <v>74.470200000000006</v>
      </c>
      <c r="G60" s="344">
        <v>82.2834</v>
      </c>
      <c r="H60" s="344">
        <v>90.188400000000001</v>
      </c>
      <c r="I60" s="344">
        <v>97.971000000000004</v>
      </c>
      <c r="J60" s="344">
        <v>105.7842</v>
      </c>
      <c r="K60" s="344">
        <v>113.5872</v>
      </c>
      <c r="L60" s="344">
        <v>121.38</v>
      </c>
      <c r="M60" s="345">
        <v>129.1728</v>
      </c>
      <c r="N60"/>
    </row>
    <row r="61" spans="2:26" x14ac:dyDescent="0.2">
      <c r="B61" s="338">
        <v>1.2</v>
      </c>
      <c r="C61" s="343">
        <v>56.7834</v>
      </c>
      <c r="D61" s="344">
        <v>65.575800000000001</v>
      </c>
      <c r="E61" s="344">
        <v>74.225399999999993</v>
      </c>
      <c r="F61" s="344">
        <v>83.007599999999996</v>
      </c>
      <c r="G61" s="344">
        <v>89.913000000000011</v>
      </c>
      <c r="H61" s="344">
        <v>98.521799999999999</v>
      </c>
      <c r="I61" s="344">
        <v>107.0184</v>
      </c>
      <c r="J61" s="344">
        <v>113.373</v>
      </c>
      <c r="K61" s="344">
        <v>121.6962</v>
      </c>
      <c r="L61" s="344">
        <v>130.14180000000002</v>
      </c>
      <c r="M61" s="345">
        <v>138.4752</v>
      </c>
      <c r="N61"/>
    </row>
    <row r="62" spans="2:26" x14ac:dyDescent="0.2">
      <c r="B62" s="338">
        <v>1.3</v>
      </c>
      <c r="C62" s="343">
        <v>60.4452</v>
      </c>
      <c r="D62" s="344">
        <v>70.451399999999992</v>
      </c>
      <c r="E62" s="344">
        <v>79.886399999999995</v>
      </c>
      <c r="F62" s="344">
        <v>88.464600000000004</v>
      </c>
      <c r="G62" s="344">
        <v>97.787400000000005</v>
      </c>
      <c r="H62" s="344">
        <v>105.04979999999999</v>
      </c>
      <c r="I62" s="344">
        <v>114.2094</v>
      </c>
      <c r="J62" s="344">
        <v>120.9516</v>
      </c>
      <c r="K62" s="344">
        <v>129.92759999999998</v>
      </c>
      <c r="L62" s="344">
        <v>138.79139999999998</v>
      </c>
      <c r="M62" s="345">
        <v>147.77760000000001</v>
      </c>
      <c r="N62"/>
    </row>
    <row r="63" spans="2:26" x14ac:dyDescent="0.2">
      <c r="B63" s="338">
        <v>1.4</v>
      </c>
      <c r="C63" s="343">
        <v>64.117199999999997</v>
      </c>
      <c r="D63" s="344">
        <v>74.715000000000003</v>
      </c>
      <c r="E63" s="344">
        <v>84.8232</v>
      </c>
      <c r="F63" s="344">
        <v>94.808999999999997</v>
      </c>
      <c r="G63" s="344">
        <v>103.79520000000001</v>
      </c>
      <c r="H63" s="344">
        <v>113.7912</v>
      </c>
      <c r="I63" s="344">
        <v>123.675</v>
      </c>
      <c r="J63" s="344">
        <v>128.54040000000001</v>
      </c>
      <c r="K63" s="344">
        <v>138.05699999999999</v>
      </c>
      <c r="L63" s="344">
        <v>147.5634</v>
      </c>
      <c r="M63" s="345">
        <v>157.17180000000002</v>
      </c>
      <c r="N63"/>
    </row>
    <row r="64" spans="2:26" x14ac:dyDescent="0.2">
      <c r="B64" s="338">
        <v>1.5</v>
      </c>
      <c r="C64" s="343">
        <v>66.81</v>
      </c>
      <c r="D64" s="344">
        <v>78.34620000000001</v>
      </c>
      <c r="E64" s="344">
        <v>89.76</v>
      </c>
      <c r="F64" s="344">
        <v>99.348000000000013</v>
      </c>
      <c r="G64" s="344">
        <v>109.905</v>
      </c>
      <c r="H64" s="344">
        <v>118.7178</v>
      </c>
      <c r="I64" s="344">
        <v>129.11160000000001</v>
      </c>
      <c r="J64" s="344">
        <v>136.02720000000002</v>
      </c>
      <c r="K64" s="344">
        <v>146.16600000000003</v>
      </c>
      <c r="L64" s="344">
        <v>156.315</v>
      </c>
      <c r="M64" s="345">
        <v>166.47420000000002</v>
      </c>
      <c r="N64"/>
    </row>
    <row r="65" spans="2:14" x14ac:dyDescent="0.2">
      <c r="B65" s="338">
        <v>1.6</v>
      </c>
      <c r="C65" s="343">
        <v>70.084199999999996</v>
      </c>
      <c r="D65" s="344">
        <v>82.569000000000003</v>
      </c>
      <c r="E65" s="344">
        <v>93.6768</v>
      </c>
      <c r="F65" s="344">
        <v>104.8968</v>
      </c>
      <c r="G65" s="344">
        <v>116.00460000000001</v>
      </c>
      <c r="H65" s="344">
        <v>127.1328</v>
      </c>
      <c r="I65" s="344">
        <v>135.57839999999999</v>
      </c>
      <c r="J65" s="344">
        <v>143.61600000000001</v>
      </c>
      <c r="K65" s="344">
        <v>154.4076</v>
      </c>
      <c r="L65" s="344">
        <v>165.07680000000002</v>
      </c>
      <c r="M65" s="345">
        <v>175.7664</v>
      </c>
      <c r="N65"/>
    </row>
    <row r="66" spans="2:14" x14ac:dyDescent="0.2">
      <c r="B66" s="338">
        <v>1.7</v>
      </c>
      <c r="C66" s="343">
        <v>73.674600000000012</v>
      </c>
      <c r="D66" s="344">
        <v>85.639199999999988</v>
      </c>
      <c r="E66" s="344">
        <v>98.572800000000001</v>
      </c>
      <c r="F66" s="344">
        <v>110.34360000000001</v>
      </c>
      <c r="G66" s="344">
        <v>120.2478</v>
      </c>
      <c r="H66" s="344">
        <v>131.8656</v>
      </c>
      <c r="I66" s="344">
        <v>142.77959999999999</v>
      </c>
      <c r="J66" s="344">
        <v>151.19459999999998</v>
      </c>
      <c r="K66" s="344">
        <v>162.51660000000001</v>
      </c>
      <c r="L66" s="344">
        <v>173.83860000000001</v>
      </c>
      <c r="M66" s="345">
        <v>185.05860000000001</v>
      </c>
      <c r="N66"/>
    </row>
    <row r="67" spans="2:14" x14ac:dyDescent="0.2">
      <c r="B67" s="338">
        <v>1.8</v>
      </c>
      <c r="C67" s="343">
        <v>77.275200000000012</v>
      </c>
      <c r="D67" s="344">
        <v>89.362200000000001</v>
      </c>
      <c r="E67" s="344">
        <v>103.4586</v>
      </c>
      <c r="F67" s="344">
        <v>114.12780000000001</v>
      </c>
      <c r="G67" s="344">
        <v>125.664</v>
      </c>
      <c r="H67" s="344">
        <v>137.751</v>
      </c>
      <c r="I67" s="344">
        <v>149.85839999999999</v>
      </c>
      <c r="J67" s="344">
        <v>158.7834</v>
      </c>
      <c r="K67" s="344">
        <v>170.63579999999999</v>
      </c>
      <c r="L67" s="344">
        <v>182.4984</v>
      </c>
      <c r="M67" s="345">
        <v>194.36100000000002</v>
      </c>
      <c r="N67"/>
    </row>
    <row r="68" spans="2:14" x14ac:dyDescent="0.2">
      <c r="B68" s="338">
        <v>1.9</v>
      </c>
      <c r="C68" s="343">
        <v>80.865600000000001</v>
      </c>
      <c r="D68" s="344">
        <v>93.503399999999999</v>
      </c>
      <c r="E68" s="344">
        <v>106.7838</v>
      </c>
      <c r="F68" s="344">
        <v>118.9014</v>
      </c>
      <c r="G68" s="344">
        <v>131.6514</v>
      </c>
      <c r="H68" s="344">
        <v>144.28920000000002</v>
      </c>
      <c r="I68" s="344">
        <v>157.04939999999999</v>
      </c>
      <c r="J68" s="344">
        <v>166.37220000000002</v>
      </c>
      <c r="K68" s="344">
        <v>178.87739999999999</v>
      </c>
      <c r="L68" s="344">
        <v>191.2602</v>
      </c>
      <c r="M68" s="345">
        <v>203.6532</v>
      </c>
      <c r="N68"/>
    </row>
    <row r="69" spans="2:14" x14ac:dyDescent="0.2">
      <c r="B69" s="338">
        <v>2</v>
      </c>
      <c r="C69" s="343">
        <v>82.803600000000003</v>
      </c>
      <c r="D69" s="344">
        <v>95.839199999999991</v>
      </c>
      <c r="E69" s="344">
        <v>108.87479999999999</v>
      </c>
      <c r="F69" s="344">
        <v>121.9104</v>
      </c>
      <c r="G69" s="344">
        <v>134.84399999999999</v>
      </c>
      <c r="H69" s="344">
        <v>147.87959999999998</v>
      </c>
      <c r="I69" s="344">
        <v>160.9152</v>
      </c>
      <c r="J69" s="344">
        <v>173.95079999999999</v>
      </c>
      <c r="K69" s="344">
        <v>186.9864</v>
      </c>
      <c r="L69" s="344">
        <v>200.02199999999999</v>
      </c>
      <c r="M69" s="345">
        <v>213.05760000000001</v>
      </c>
      <c r="N69"/>
    </row>
    <row r="70" spans="2:14" x14ac:dyDescent="0.2">
      <c r="B70" s="338">
        <v>2.1</v>
      </c>
      <c r="C70" s="343">
        <v>86.322599999999994</v>
      </c>
      <c r="D70" s="344">
        <v>99.898799999999994</v>
      </c>
      <c r="E70" s="344">
        <v>113.5872</v>
      </c>
      <c r="F70" s="344">
        <v>127.14300000000001</v>
      </c>
      <c r="G70" s="344">
        <v>140.709</v>
      </c>
      <c r="H70" s="344">
        <v>154.2852</v>
      </c>
      <c r="I70" s="344">
        <v>167.96339999999998</v>
      </c>
      <c r="J70" s="344">
        <v>181.53959999999998</v>
      </c>
      <c r="K70" s="344">
        <v>195.10560000000001</v>
      </c>
      <c r="L70" s="344">
        <v>208.78380000000001</v>
      </c>
      <c r="M70" s="345">
        <v>222.36</v>
      </c>
      <c r="N70"/>
    </row>
    <row r="71" spans="2:14" x14ac:dyDescent="0.2">
      <c r="B71" s="338">
        <v>2.2000000000000002</v>
      </c>
      <c r="C71" s="343">
        <v>89.872200000000007</v>
      </c>
      <c r="D71" s="344">
        <v>104.0706</v>
      </c>
      <c r="E71" s="344">
        <v>118.1772</v>
      </c>
      <c r="F71" s="344">
        <v>132.38579999999999</v>
      </c>
      <c r="G71" s="344">
        <v>146.59440000000001</v>
      </c>
      <c r="H71" s="344">
        <v>160.81319999999999</v>
      </c>
      <c r="I71" s="344">
        <v>174.90959999999998</v>
      </c>
      <c r="J71" s="344">
        <v>189.1284</v>
      </c>
      <c r="K71" s="344">
        <v>203.32680000000002</v>
      </c>
      <c r="L71" s="344">
        <v>217.43339999999998</v>
      </c>
      <c r="M71" s="345">
        <v>231.642</v>
      </c>
      <c r="N71"/>
    </row>
    <row r="72" spans="2:14" ht="13.5" thickBot="1" x14ac:dyDescent="0.25">
      <c r="B72" s="339">
        <v>2.2999999999999998</v>
      </c>
      <c r="C72" s="346">
        <v>93.391199999999998</v>
      </c>
      <c r="D72" s="347">
        <v>108.1404</v>
      </c>
      <c r="E72" s="347">
        <v>122.7672</v>
      </c>
      <c r="F72" s="347">
        <v>137.5164</v>
      </c>
      <c r="G72" s="347">
        <v>152.15339999999998</v>
      </c>
      <c r="H72" s="347">
        <v>166.90260000000001</v>
      </c>
      <c r="I72" s="347">
        <v>181.53959999999998</v>
      </c>
      <c r="J72" s="347">
        <v>196.26839999999999</v>
      </c>
      <c r="K72" s="347">
        <v>210.91560000000001</v>
      </c>
      <c r="L72" s="347">
        <v>225.67500000000001</v>
      </c>
      <c r="M72" s="348">
        <v>240.30180000000001</v>
      </c>
      <c r="N72"/>
    </row>
  </sheetData>
  <mergeCells count="14">
    <mergeCell ref="B6:Z6"/>
    <mergeCell ref="P30:Z30"/>
    <mergeCell ref="P55:U55"/>
    <mergeCell ref="P56:U56"/>
    <mergeCell ref="P54:U54"/>
    <mergeCell ref="C8:M8"/>
    <mergeCell ref="P8:Z8"/>
    <mergeCell ref="C52:M52"/>
    <mergeCell ref="B8:B9"/>
    <mergeCell ref="O8:O9"/>
    <mergeCell ref="B30:B31"/>
    <mergeCell ref="O30:O31"/>
    <mergeCell ref="B52:B53"/>
    <mergeCell ref="C30:M30"/>
  </mergeCells>
  <pageMargins left="0" right="0" top="0.74803149606299213" bottom="0.74803149606299213" header="0.31496062992125984" footer="0.31496062992125984"/>
  <pageSetup paperSize="9" orientation="landscape" horizontalDpi="0" verticalDpi="0" r:id="rId1"/>
  <drawing r:id="rId2"/>
  <legacyDrawing r:id="rId3"/>
  <oleObjects>
    <mc:AlternateContent xmlns:mc="http://schemas.openxmlformats.org/markup-compatibility/2006">
      <mc:Choice Requires="x14">
        <oleObject progId="Paint.Picture" shapeId="48129" r:id="rId4">
          <objectPr defaultSize="0" autoPict="0" r:id="rId5">
            <anchor moveWithCells="1">
              <from>
                <xdr:col>0</xdr:col>
                <xdr:colOff>76200</xdr:colOff>
                <xdr:row>7</xdr:row>
                <xdr:rowOff>19050</xdr:rowOff>
              </from>
              <to>
                <xdr:col>2</xdr:col>
                <xdr:colOff>66675</xdr:colOff>
                <xdr:row>9</xdr:row>
                <xdr:rowOff>28575</xdr:rowOff>
              </to>
            </anchor>
          </objectPr>
        </oleObject>
      </mc:Choice>
      <mc:Fallback>
        <oleObject progId="Paint.Picture" shapeId="48129" r:id="rId4"/>
      </mc:Fallback>
    </mc:AlternateContent>
    <mc:AlternateContent xmlns:mc="http://schemas.openxmlformats.org/markup-compatibility/2006">
      <mc:Choice Requires="x14">
        <oleObject progId="Paint.Picture" shapeId="48130" r:id="rId6">
          <objectPr defaultSize="0" autoPict="0" r:id="rId5">
            <anchor moveWithCells="1">
              <from>
                <xdr:col>13</xdr:col>
                <xdr:colOff>238125</xdr:colOff>
                <xdr:row>7</xdr:row>
                <xdr:rowOff>9525</xdr:rowOff>
              </from>
              <to>
                <xdr:col>15</xdr:col>
                <xdr:colOff>47625</xdr:colOff>
                <xdr:row>8</xdr:row>
                <xdr:rowOff>161925</xdr:rowOff>
              </to>
            </anchor>
          </objectPr>
        </oleObject>
      </mc:Choice>
      <mc:Fallback>
        <oleObject progId="Paint.Picture" shapeId="48130" r:id="rId6"/>
      </mc:Fallback>
    </mc:AlternateContent>
    <mc:AlternateContent xmlns:mc="http://schemas.openxmlformats.org/markup-compatibility/2006">
      <mc:Choice Requires="x14">
        <oleObject progId="Paint.Picture" shapeId="48131" r:id="rId7">
          <objectPr defaultSize="0" autoPict="0" r:id="rId5">
            <anchor moveWithCells="1">
              <from>
                <xdr:col>0</xdr:col>
                <xdr:colOff>85725</xdr:colOff>
                <xdr:row>29</xdr:row>
                <xdr:rowOff>9525</xdr:rowOff>
              </from>
              <to>
                <xdr:col>2</xdr:col>
                <xdr:colOff>76200</xdr:colOff>
                <xdr:row>31</xdr:row>
                <xdr:rowOff>19050</xdr:rowOff>
              </to>
            </anchor>
          </objectPr>
        </oleObject>
      </mc:Choice>
      <mc:Fallback>
        <oleObject progId="Paint.Picture" shapeId="48131" r:id="rId7"/>
      </mc:Fallback>
    </mc:AlternateContent>
    <mc:AlternateContent xmlns:mc="http://schemas.openxmlformats.org/markup-compatibility/2006">
      <mc:Choice Requires="x14">
        <oleObject progId="Paint.Picture" shapeId="48132" r:id="rId8">
          <objectPr defaultSize="0" autoPict="0" r:id="rId5">
            <anchor moveWithCells="1">
              <from>
                <xdr:col>13</xdr:col>
                <xdr:colOff>495300</xdr:colOff>
                <xdr:row>28</xdr:row>
                <xdr:rowOff>152400</xdr:rowOff>
              </from>
              <to>
                <xdr:col>15</xdr:col>
                <xdr:colOff>152400</xdr:colOff>
                <xdr:row>30</xdr:row>
                <xdr:rowOff>161925</xdr:rowOff>
              </to>
            </anchor>
          </objectPr>
        </oleObject>
      </mc:Choice>
      <mc:Fallback>
        <oleObject progId="Paint.Picture" shapeId="48132" r:id="rId8"/>
      </mc:Fallback>
    </mc:AlternateContent>
    <mc:AlternateContent xmlns:mc="http://schemas.openxmlformats.org/markup-compatibility/2006">
      <mc:Choice Requires="x14">
        <oleObject progId="Paint.Picture" shapeId="48133" r:id="rId9">
          <objectPr defaultSize="0" autoPict="0" r:id="rId5">
            <anchor moveWithCells="1">
              <from>
                <xdr:col>0</xdr:col>
                <xdr:colOff>66675</xdr:colOff>
                <xdr:row>51</xdr:row>
                <xdr:rowOff>0</xdr:rowOff>
              </from>
              <to>
                <xdr:col>2</xdr:col>
                <xdr:colOff>57150</xdr:colOff>
                <xdr:row>53</xdr:row>
                <xdr:rowOff>9525</xdr:rowOff>
              </to>
            </anchor>
          </objectPr>
        </oleObject>
      </mc:Choice>
      <mc:Fallback>
        <oleObject progId="Paint.Picture" shapeId="48133" r:id="rId9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72"/>
  <sheetViews>
    <sheetView showGridLines="0" topLeftCell="A52" workbookViewId="0">
      <selection activeCell="C54" sqref="C54:M72"/>
    </sheetView>
  </sheetViews>
  <sheetFormatPr defaultRowHeight="12.75" x14ac:dyDescent="0.2"/>
  <cols>
    <col min="1" max="1" width="2.140625" customWidth="1"/>
    <col min="2" max="2" width="6.7109375" style="238" customWidth="1"/>
    <col min="3" max="13" width="5.7109375" style="238" customWidth="1"/>
    <col min="14" max="14" width="3.7109375" style="238" customWidth="1"/>
    <col min="15" max="15" width="7.7109375" style="238" customWidth="1"/>
    <col min="16" max="26" width="5.7109375" style="238" customWidth="1"/>
  </cols>
  <sheetData>
    <row r="1" spans="2:26" x14ac:dyDescent="0.2">
      <c r="B1" s="326" t="s">
        <v>109</v>
      </c>
      <c r="C1" s="327"/>
      <c r="D1" s="327"/>
      <c r="E1" s="328"/>
      <c r="F1" s="328"/>
    </row>
    <row r="2" spans="2:26" x14ac:dyDescent="0.2">
      <c r="B2" s="329" t="s">
        <v>147</v>
      </c>
      <c r="C2" s="327"/>
      <c r="D2" s="327"/>
      <c r="E2" s="328"/>
      <c r="F2" s="328"/>
    </row>
    <row r="3" spans="2:26" x14ac:dyDescent="0.2">
      <c r="B3" s="329" t="s">
        <v>148</v>
      </c>
      <c r="C3" s="327"/>
      <c r="D3" s="327"/>
      <c r="E3" s="328"/>
      <c r="F3" s="328"/>
    </row>
    <row r="4" spans="2:26" x14ac:dyDescent="0.2">
      <c r="B4" s="326" t="s">
        <v>110</v>
      </c>
      <c r="C4" s="327"/>
      <c r="D4" s="327"/>
      <c r="E4" s="328"/>
      <c r="F4" s="328"/>
    </row>
    <row r="5" spans="2:26" ht="13.5" thickBot="1" x14ac:dyDescent="0.25">
      <c r="B5" s="329" t="s">
        <v>111</v>
      </c>
      <c r="C5" s="327"/>
      <c r="D5" s="327"/>
      <c r="E5" s="328"/>
      <c r="F5" s="328"/>
    </row>
    <row r="6" spans="2:26" ht="15" thickBot="1" x14ac:dyDescent="0.25">
      <c r="B6" s="607" t="s">
        <v>265</v>
      </c>
      <c r="C6" s="608"/>
      <c r="D6" s="608"/>
      <c r="E6" s="608"/>
      <c r="F6" s="608"/>
      <c r="G6" s="608"/>
      <c r="H6" s="608"/>
      <c r="I6" s="608"/>
      <c r="J6" s="608"/>
      <c r="K6" s="608"/>
      <c r="L6" s="608"/>
      <c r="M6" s="608"/>
      <c r="N6" s="608"/>
      <c r="O6" s="608"/>
      <c r="P6" s="608"/>
      <c r="Q6" s="608"/>
      <c r="R6" s="608"/>
      <c r="S6" s="608"/>
      <c r="T6" s="608"/>
      <c r="U6" s="608"/>
      <c r="V6" s="608"/>
      <c r="W6" s="608"/>
      <c r="X6" s="608"/>
      <c r="Y6" s="608"/>
      <c r="Z6" s="609"/>
    </row>
    <row r="8" spans="2:26" ht="16.5" thickBot="1" x14ac:dyDescent="0.25">
      <c r="B8" s="642" t="s">
        <v>260</v>
      </c>
      <c r="C8" s="643"/>
      <c r="D8" s="643"/>
      <c r="E8" s="643"/>
      <c r="F8" s="643"/>
      <c r="G8" s="643"/>
      <c r="H8" s="643"/>
      <c r="I8" s="643"/>
      <c r="J8" s="643"/>
      <c r="K8" s="643"/>
      <c r="L8" s="643"/>
      <c r="M8" s="644"/>
      <c r="N8" s="352"/>
      <c r="O8" s="642" t="s">
        <v>261</v>
      </c>
      <c r="P8" s="643"/>
      <c r="Q8" s="643"/>
      <c r="R8" s="643"/>
      <c r="S8" s="643"/>
      <c r="T8" s="643"/>
      <c r="U8" s="643"/>
      <c r="V8" s="643"/>
      <c r="W8" s="643"/>
      <c r="X8" s="643"/>
      <c r="Y8" s="643"/>
      <c r="Z8" s="644"/>
    </row>
    <row r="9" spans="2:26" ht="13.5" thickBot="1" x14ac:dyDescent="0.25">
      <c r="B9" s="361"/>
      <c r="C9" s="357">
        <v>0.4</v>
      </c>
      <c r="D9" s="358">
        <v>0.5</v>
      </c>
      <c r="E9" s="358">
        <v>0.6</v>
      </c>
      <c r="F9" s="358">
        <v>0.7</v>
      </c>
      <c r="G9" s="358">
        <v>0.8</v>
      </c>
      <c r="H9" s="358">
        <v>0.9</v>
      </c>
      <c r="I9" s="359">
        <v>1</v>
      </c>
      <c r="J9" s="358">
        <v>1.1000000000000001</v>
      </c>
      <c r="K9" s="358">
        <v>1.2</v>
      </c>
      <c r="L9" s="358">
        <v>1.3</v>
      </c>
      <c r="M9" s="360">
        <v>1.4</v>
      </c>
      <c r="N9" s="353"/>
      <c r="O9" s="361"/>
      <c r="P9" s="357">
        <v>0.4</v>
      </c>
      <c r="Q9" s="358">
        <v>0.5</v>
      </c>
      <c r="R9" s="358">
        <v>0.6</v>
      </c>
      <c r="S9" s="358">
        <v>0.7</v>
      </c>
      <c r="T9" s="358">
        <v>0.8</v>
      </c>
      <c r="U9" s="358">
        <v>0.9</v>
      </c>
      <c r="V9" s="359">
        <v>1</v>
      </c>
      <c r="W9" s="358">
        <v>1.1000000000000001</v>
      </c>
      <c r="X9" s="358">
        <v>1.2</v>
      </c>
      <c r="Y9" s="358">
        <v>1.3</v>
      </c>
      <c r="Z9" s="360">
        <v>1.4</v>
      </c>
    </row>
    <row r="10" spans="2:26" x14ac:dyDescent="0.2">
      <c r="B10" s="78">
        <v>0.5</v>
      </c>
      <c r="C10" s="380">
        <v>23.1</v>
      </c>
      <c r="D10" s="381">
        <v>25.4</v>
      </c>
      <c r="E10" s="381">
        <v>28.58</v>
      </c>
      <c r="F10" s="381">
        <v>31.66</v>
      </c>
      <c r="G10" s="381">
        <v>34.85</v>
      </c>
      <c r="H10" s="381">
        <v>38.03</v>
      </c>
      <c r="I10" s="381">
        <v>41.11</v>
      </c>
      <c r="J10" s="381">
        <v>44.3</v>
      </c>
      <c r="K10" s="381">
        <v>47.49</v>
      </c>
      <c r="L10" s="381">
        <v>50.68</v>
      </c>
      <c r="M10" s="398">
        <v>53.74</v>
      </c>
      <c r="N10" s="354"/>
      <c r="O10" s="78">
        <v>0.5</v>
      </c>
      <c r="P10" s="380">
        <v>25.41</v>
      </c>
      <c r="Q10" s="381">
        <v>27.94</v>
      </c>
      <c r="R10" s="381">
        <v>31.44</v>
      </c>
      <c r="S10" s="381">
        <v>34.83</v>
      </c>
      <c r="T10" s="381">
        <v>38.33</v>
      </c>
      <c r="U10" s="381">
        <v>41.84</v>
      </c>
      <c r="V10" s="381">
        <v>45.22</v>
      </c>
      <c r="W10" s="381">
        <v>48.73</v>
      </c>
      <c r="X10" s="381">
        <v>52.24</v>
      </c>
      <c r="Y10" s="381">
        <v>55.75</v>
      </c>
      <c r="Z10" s="398">
        <v>59.12</v>
      </c>
    </row>
    <row r="11" spans="2:26" x14ac:dyDescent="0.2">
      <c r="B11" s="362">
        <v>0.6</v>
      </c>
      <c r="C11" s="383">
        <v>25.1</v>
      </c>
      <c r="D11" s="384">
        <v>27.56</v>
      </c>
      <c r="E11" s="384">
        <v>30.98</v>
      </c>
      <c r="F11" s="384">
        <v>34.28</v>
      </c>
      <c r="G11" s="384">
        <v>37.700000000000003</v>
      </c>
      <c r="H11" s="384">
        <v>41.11</v>
      </c>
      <c r="I11" s="384">
        <v>44.53</v>
      </c>
      <c r="J11" s="384">
        <v>47.94</v>
      </c>
      <c r="K11" s="384">
        <v>51.25</v>
      </c>
      <c r="L11" s="384">
        <v>54.66</v>
      </c>
      <c r="M11" s="399">
        <v>58.09</v>
      </c>
      <c r="N11" s="354"/>
      <c r="O11" s="362">
        <v>0.6</v>
      </c>
      <c r="P11" s="383">
        <v>27.61</v>
      </c>
      <c r="Q11" s="384">
        <v>30.32</v>
      </c>
      <c r="R11" s="384">
        <v>34.07</v>
      </c>
      <c r="S11" s="384">
        <v>37.71</v>
      </c>
      <c r="T11" s="384">
        <v>41.47</v>
      </c>
      <c r="U11" s="384">
        <v>45.22</v>
      </c>
      <c r="V11" s="384">
        <v>48.98</v>
      </c>
      <c r="W11" s="384">
        <v>52.74</v>
      </c>
      <c r="X11" s="384">
        <v>56.37</v>
      </c>
      <c r="Y11" s="384">
        <v>60.13</v>
      </c>
      <c r="Z11" s="399">
        <v>63.9</v>
      </c>
    </row>
    <row r="12" spans="2:26" x14ac:dyDescent="0.2">
      <c r="B12" s="362">
        <v>0.7</v>
      </c>
      <c r="C12" s="383">
        <v>27.13</v>
      </c>
      <c r="D12" s="384">
        <v>29.61</v>
      </c>
      <c r="E12" s="384">
        <v>33.26</v>
      </c>
      <c r="F12" s="384">
        <v>36.9</v>
      </c>
      <c r="G12" s="384">
        <v>40.54</v>
      </c>
      <c r="H12" s="384">
        <v>44.18</v>
      </c>
      <c r="I12" s="384">
        <v>47.83</v>
      </c>
      <c r="J12" s="384">
        <v>51.47</v>
      </c>
      <c r="K12" s="384">
        <v>55.12</v>
      </c>
      <c r="L12" s="384">
        <v>58.77</v>
      </c>
      <c r="M12" s="399">
        <v>62.41</v>
      </c>
      <c r="N12" s="354"/>
      <c r="O12" s="362">
        <v>0.7</v>
      </c>
      <c r="P12" s="383">
        <v>29.84</v>
      </c>
      <c r="Q12" s="384">
        <v>32.57</v>
      </c>
      <c r="R12" s="384">
        <v>36.58</v>
      </c>
      <c r="S12" s="384">
        <v>40.590000000000003</v>
      </c>
      <c r="T12" s="384">
        <v>44.6</v>
      </c>
      <c r="U12" s="384">
        <v>48.6</v>
      </c>
      <c r="V12" s="384">
        <v>52.62</v>
      </c>
      <c r="W12" s="384">
        <v>56.62</v>
      </c>
      <c r="X12" s="384">
        <v>60.63</v>
      </c>
      <c r="Y12" s="384">
        <v>64.64</v>
      </c>
      <c r="Z12" s="399">
        <v>68.650000000000006</v>
      </c>
    </row>
    <row r="13" spans="2:26" x14ac:dyDescent="0.2">
      <c r="B13" s="362">
        <v>0.8</v>
      </c>
      <c r="C13" s="383">
        <v>28.46</v>
      </c>
      <c r="D13" s="384">
        <v>31.78</v>
      </c>
      <c r="E13" s="384">
        <v>35.65</v>
      </c>
      <c r="F13" s="384">
        <v>39.520000000000003</v>
      </c>
      <c r="G13" s="384">
        <v>43.39</v>
      </c>
      <c r="H13" s="384">
        <v>47.26</v>
      </c>
      <c r="I13" s="384">
        <v>51.14</v>
      </c>
      <c r="J13" s="384">
        <v>55.01</v>
      </c>
      <c r="K13" s="384">
        <v>58.87</v>
      </c>
      <c r="L13" s="384">
        <v>62.74</v>
      </c>
      <c r="M13" s="399">
        <v>66.62</v>
      </c>
      <c r="N13" s="354"/>
      <c r="O13" s="362">
        <v>0.8</v>
      </c>
      <c r="P13" s="383">
        <v>31.3</v>
      </c>
      <c r="Q13" s="384">
        <v>34.950000000000003</v>
      </c>
      <c r="R13" s="384">
        <v>39.21</v>
      </c>
      <c r="S13" s="384">
        <v>43.47</v>
      </c>
      <c r="T13" s="384">
        <v>47.73</v>
      </c>
      <c r="U13" s="384">
        <v>51.99</v>
      </c>
      <c r="V13" s="384">
        <v>56.25</v>
      </c>
      <c r="W13" s="384">
        <v>60.51</v>
      </c>
      <c r="X13" s="384">
        <v>64.760000000000005</v>
      </c>
      <c r="Y13" s="384">
        <v>69.02</v>
      </c>
      <c r="Z13" s="399">
        <v>73.290000000000006</v>
      </c>
    </row>
    <row r="14" spans="2:26" x14ac:dyDescent="0.2">
      <c r="B14" s="362">
        <v>0.9</v>
      </c>
      <c r="C14" s="383">
        <v>30.44</v>
      </c>
      <c r="D14" s="384">
        <v>33.94</v>
      </c>
      <c r="E14" s="384">
        <v>38.03</v>
      </c>
      <c r="F14" s="384">
        <v>42.14</v>
      </c>
      <c r="G14" s="384">
        <v>46.24</v>
      </c>
      <c r="H14" s="384">
        <v>50.34</v>
      </c>
      <c r="I14" s="384">
        <v>54.43</v>
      </c>
      <c r="J14" s="384">
        <v>58.65</v>
      </c>
      <c r="K14" s="384">
        <v>62.74</v>
      </c>
      <c r="L14" s="384">
        <v>66.849999999999994</v>
      </c>
      <c r="M14" s="399">
        <v>70.95</v>
      </c>
      <c r="N14" s="354"/>
      <c r="O14" s="362">
        <v>0.9</v>
      </c>
      <c r="P14" s="383">
        <v>33.479999999999997</v>
      </c>
      <c r="Q14" s="384">
        <v>37.33</v>
      </c>
      <c r="R14" s="384">
        <v>41.84</v>
      </c>
      <c r="S14" s="384">
        <v>46.35</v>
      </c>
      <c r="T14" s="384">
        <v>50.86</v>
      </c>
      <c r="U14" s="384">
        <v>55.38</v>
      </c>
      <c r="V14" s="384">
        <v>59.88</v>
      </c>
      <c r="W14" s="384">
        <v>64.510000000000005</v>
      </c>
      <c r="X14" s="384">
        <v>69.02</v>
      </c>
      <c r="Y14" s="384">
        <v>73.53</v>
      </c>
      <c r="Z14" s="399">
        <v>78.05</v>
      </c>
    </row>
    <row r="15" spans="2:26" x14ac:dyDescent="0.2">
      <c r="B15" s="362">
        <v>1</v>
      </c>
      <c r="C15" s="383">
        <v>32.299999999999997</v>
      </c>
      <c r="D15" s="384">
        <v>36.1</v>
      </c>
      <c r="E15" s="384">
        <v>40.42</v>
      </c>
      <c r="F15" s="384">
        <v>44.75</v>
      </c>
      <c r="G15" s="384">
        <v>49.08</v>
      </c>
      <c r="H15" s="384">
        <v>53.42</v>
      </c>
      <c r="I15" s="384">
        <v>57.86</v>
      </c>
      <c r="J15" s="384">
        <v>62.18</v>
      </c>
      <c r="K15" s="384">
        <v>66.510000000000005</v>
      </c>
      <c r="L15" s="384">
        <v>70.83</v>
      </c>
      <c r="M15" s="399">
        <v>75.28</v>
      </c>
      <c r="N15" s="354"/>
      <c r="O15" s="362">
        <v>1</v>
      </c>
      <c r="P15" s="383">
        <v>35.53</v>
      </c>
      <c r="Q15" s="384">
        <v>39.71</v>
      </c>
      <c r="R15" s="384">
        <v>44.47</v>
      </c>
      <c r="S15" s="384">
        <v>49.23</v>
      </c>
      <c r="T15" s="384">
        <v>53.99</v>
      </c>
      <c r="U15" s="384">
        <v>58.76</v>
      </c>
      <c r="V15" s="384">
        <v>63.64</v>
      </c>
      <c r="W15" s="384">
        <v>68.39</v>
      </c>
      <c r="X15" s="384">
        <v>73.16</v>
      </c>
      <c r="Y15" s="384">
        <v>77.92</v>
      </c>
      <c r="Z15" s="399">
        <v>82.81</v>
      </c>
    </row>
    <row r="16" spans="2:26" x14ac:dyDescent="0.2">
      <c r="B16" s="362">
        <v>1.1000000000000001</v>
      </c>
      <c r="C16" s="383">
        <v>34.26</v>
      </c>
      <c r="D16" s="384">
        <v>39.67</v>
      </c>
      <c r="E16" s="384">
        <v>43.68</v>
      </c>
      <c r="F16" s="384">
        <v>48.32</v>
      </c>
      <c r="G16" s="384">
        <v>52.98</v>
      </c>
      <c r="H16" s="384">
        <v>57.73</v>
      </c>
      <c r="I16" s="384">
        <v>62.38</v>
      </c>
      <c r="J16" s="384">
        <v>65.709999999999994</v>
      </c>
      <c r="K16" s="384">
        <v>70.38</v>
      </c>
      <c r="L16" s="384">
        <v>74.94</v>
      </c>
      <c r="M16" s="399">
        <v>79.5</v>
      </c>
      <c r="N16" s="354"/>
      <c r="O16" s="362">
        <v>1.1000000000000001</v>
      </c>
      <c r="P16" s="383">
        <v>37.69</v>
      </c>
      <c r="Q16" s="384">
        <v>43.64</v>
      </c>
      <c r="R16" s="384">
        <v>48.05</v>
      </c>
      <c r="S16" s="384">
        <v>53.15</v>
      </c>
      <c r="T16" s="384">
        <v>58.27</v>
      </c>
      <c r="U16" s="384">
        <v>63.5</v>
      </c>
      <c r="V16" s="384">
        <v>68.61</v>
      </c>
      <c r="W16" s="384">
        <v>72.28</v>
      </c>
      <c r="X16" s="384">
        <v>77.42</v>
      </c>
      <c r="Y16" s="384">
        <v>82.43</v>
      </c>
      <c r="Z16" s="399">
        <v>87.45</v>
      </c>
    </row>
    <row r="17" spans="2:26" x14ac:dyDescent="0.2">
      <c r="B17" s="362">
        <v>1.2</v>
      </c>
      <c r="C17" s="383">
        <v>36.950000000000003</v>
      </c>
      <c r="D17" s="384">
        <v>42.32</v>
      </c>
      <c r="E17" s="384">
        <v>47.35</v>
      </c>
      <c r="F17" s="384">
        <v>51.99</v>
      </c>
      <c r="G17" s="384">
        <v>56.97</v>
      </c>
      <c r="H17" s="384">
        <v>60.87</v>
      </c>
      <c r="I17" s="384">
        <v>65.75</v>
      </c>
      <c r="J17" s="384">
        <v>69.36</v>
      </c>
      <c r="K17" s="384">
        <v>74.14</v>
      </c>
      <c r="L17" s="384">
        <v>78.92</v>
      </c>
      <c r="M17" s="399">
        <v>83.82</v>
      </c>
      <c r="N17" s="354"/>
      <c r="O17" s="362">
        <v>1.2</v>
      </c>
      <c r="P17" s="383">
        <v>40.65</v>
      </c>
      <c r="Q17" s="384">
        <v>46.55</v>
      </c>
      <c r="R17" s="384">
        <v>52.09</v>
      </c>
      <c r="S17" s="384">
        <v>57.19</v>
      </c>
      <c r="T17" s="384">
        <v>62.66</v>
      </c>
      <c r="U17" s="384">
        <v>66.959999999999994</v>
      </c>
      <c r="V17" s="384">
        <v>72.33</v>
      </c>
      <c r="W17" s="384">
        <v>76.3</v>
      </c>
      <c r="X17" s="384">
        <v>81.55</v>
      </c>
      <c r="Y17" s="384">
        <v>86.81</v>
      </c>
      <c r="Z17" s="399">
        <v>92.2</v>
      </c>
    </row>
    <row r="18" spans="2:26" x14ac:dyDescent="0.2">
      <c r="B18" s="362">
        <v>1.3</v>
      </c>
      <c r="C18" s="383">
        <v>39.229999999999997</v>
      </c>
      <c r="D18" s="384">
        <v>44.59</v>
      </c>
      <c r="E18" s="384">
        <v>49.86</v>
      </c>
      <c r="F18" s="384">
        <v>55.24</v>
      </c>
      <c r="G18" s="384">
        <v>59.94</v>
      </c>
      <c r="H18" s="384">
        <v>65.260000000000005</v>
      </c>
      <c r="I18" s="384">
        <v>70.47</v>
      </c>
      <c r="J18" s="384">
        <v>72.88</v>
      </c>
      <c r="K18" s="384">
        <v>78.010000000000005</v>
      </c>
      <c r="L18" s="384">
        <v>83.02</v>
      </c>
      <c r="M18" s="399">
        <v>88.14</v>
      </c>
      <c r="N18" s="354"/>
      <c r="O18" s="362">
        <v>1.3</v>
      </c>
      <c r="P18" s="383">
        <v>43.16</v>
      </c>
      <c r="Q18" s="384">
        <v>49.05</v>
      </c>
      <c r="R18" s="384">
        <v>54.85</v>
      </c>
      <c r="S18" s="384">
        <v>60.76</v>
      </c>
      <c r="T18" s="384">
        <v>65.930000000000007</v>
      </c>
      <c r="U18" s="384">
        <v>71.78</v>
      </c>
      <c r="V18" s="384">
        <v>77.52</v>
      </c>
      <c r="W18" s="384">
        <v>80.17</v>
      </c>
      <c r="X18" s="384">
        <v>85.81</v>
      </c>
      <c r="Y18" s="384">
        <v>91.33</v>
      </c>
      <c r="Z18" s="399">
        <v>96.96</v>
      </c>
    </row>
    <row r="19" spans="2:26" x14ac:dyDescent="0.2">
      <c r="B19" s="362">
        <v>1.4</v>
      </c>
      <c r="C19" s="383">
        <v>40.86</v>
      </c>
      <c r="D19" s="384">
        <v>46.75</v>
      </c>
      <c r="E19" s="384">
        <v>52.38</v>
      </c>
      <c r="F19" s="384">
        <v>58</v>
      </c>
      <c r="G19" s="384">
        <v>62.89</v>
      </c>
      <c r="H19" s="384">
        <v>68.459999999999994</v>
      </c>
      <c r="I19" s="384">
        <v>72.959999999999994</v>
      </c>
      <c r="J19" s="384">
        <v>76.41</v>
      </c>
      <c r="K19" s="384">
        <v>81.77</v>
      </c>
      <c r="L19" s="384">
        <v>87.12</v>
      </c>
      <c r="M19" s="399">
        <v>92.36</v>
      </c>
      <c r="N19" s="354"/>
      <c r="O19" s="362">
        <v>1.4</v>
      </c>
      <c r="P19" s="383">
        <v>44.95</v>
      </c>
      <c r="Q19" s="384">
        <v>51.43</v>
      </c>
      <c r="R19" s="384">
        <v>57.61</v>
      </c>
      <c r="S19" s="384">
        <v>63.8</v>
      </c>
      <c r="T19" s="384">
        <v>69.180000000000007</v>
      </c>
      <c r="U19" s="384">
        <v>75.3</v>
      </c>
      <c r="V19" s="384">
        <v>80.260000000000005</v>
      </c>
      <c r="W19" s="384">
        <v>84.05</v>
      </c>
      <c r="X19" s="384">
        <v>89.94</v>
      </c>
      <c r="Y19" s="384">
        <v>95.83</v>
      </c>
      <c r="Z19" s="399">
        <v>101.6</v>
      </c>
    </row>
    <row r="20" spans="2:26" x14ac:dyDescent="0.2">
      <c r="B20" s="362">
        <v>1.5</v>
      </c>
      <c r="C20" s="383">
        <v>42.14</v>
      </c>
      <c r="D20" s="384">
        <v>48.57</v>
      </c>
      <c r="E20" s="384">
        <v>54.36</v>
      </c>
      <c r="F20" s="384">
        <v>60.17</v>
      </c>
      <c r="G20" s="384">
        <v>65.849999999999994</v>
      </c>
      <c r="H20" s="384">
        <v>70.62</v>
      </c>
      <c r="I20" s="384">
        <v>75.97</v>
      </c>
      <c r="J20" s="384">
        <v>80.06</v>
      </c>
      <c r="K20" s="384">
        <v>85.52</v>
      </c>
      <c r="L20" s="384">
        <v>91.1</v>
      </c>
      <c r="M20" s="399">
        <v>96.69</v>
      </c>
      <c r="N20" s="354"/>
      <c r="O20" s="362">
        <v>1.5</v>
      </c>
      <c r="P20" s="383">
        <v>46.35</v>
      </c>
      <c r="Q20" s="384">
        <v>53.42</v>
      </c>
      <c r="R20" s="384">
        <v>59.8</v>
      </c>
      <c r="S20" s="384">
        <v>66.180000000000007</v>
      </c>
      <c r="T20" s="384">
        <v>72.430000000000007</v>
      </c>
      <c r="U20" s="384">
        <v>77.69</v>
      </c>
      <c r="V20" s="384">
        <v>83.56</v>
      </c>
      <c r="W20" s="384">
        <v>88.07</v>
      </c>
      <c r="X20" s="384">
        <v>94.07</v>
      </c>
      <c r="Y20" s="384">
        <v>100.21</v>
      </c>
      <c r="Z20" s="399">
        <v>106.36</v>
      </c>
    </row>
    <row r="21" spans="2:26" x14ac:dyDescent="0.2">
      <c r="B21" s="362">
        <v>1.6</v>
      </c>
      <c r="C21" s="383">
        <v>43.9</v>
      </c>
      <c r="D21" s="384">
        <v>50.08</v>
      </c>
      <c r="E21" s="384">
        <v>56.86</v>
      </c>
      <c r="F21" s="384">
        <v>62.89</v>
      </c>
      <c r="G21" s="384">
        <v>67.819999999999993</v>
      </c>
      <c r="H21" s="384">
        <v>73.42</v>
      </c>
      <c r="I21" s="384">
        <v>79.34</v>
      </c>
      <c r="J21" s="384">
        <v>83.58</v>
      </c>
      <c r="K21" s="384">
        <v>89.4</v>
      </c>
      <c r="L21" s="384">
        <v>95.21</v>
      </c>
      <c r="M21" s="399">
        <v>101.02</v>
      </c>
      <c r="N21" s="354"/>
      <c r="O21" s="362">
        <v>1.6</v>
      </c>
      <c r="P21" s="383">
        <v>48.29</v>
      </c>
      <c r="Q21" s="384">
        <v>55.09</v>
      </c>
      <c r="R21" s="384">
        <v>62.54</v>
      </c>
      <c r="S21" s="384">
        <v>69.180000000000007</v>
      </c>
      <c r="T21" s="384">
        <v>74.599999999999994</v>
      </c>
      <c r="U21" s="384">
        <v>80.760000000000005</v>
      </c>
      <c r="V21" s="384">
        <v>87.28</v>
      </c>
      <c r="W21" s="384">
        <v>91.94</v>
      </c>
      <c r="X21" s="384">
        <v>98.34</v>
      </c>
      <c r="Y21" s="384">
        <v>104.73</v>
      </c>
      <c r="Z21" s="399">
        <v>111.12</v>
      </c>
    </row>
    <row r="22" spans="2:26" x14ac:dyDescent="0.2">
      <c r="B22" s="362">
        <v>1.7</v>
      </c>
      <c r="C22" s="383">
        <v>45.88</v>
      </c>
      <c r="D22" s="384">
        <v>52.04</v>
      </c>
      <c r="E22" s="384">
        <v>58.49</v>
      </c>
      <c r="F22" s="384">
        <v>64.55</v>
      </c>
      <c r="G22" s="384">
        <v>70.39</v>
      </c>
      <c r="H22" s="384">
        <v>76.55</v>
      </c>
      <c r="I22" s="384">
        <v>82.7</v>
      </c>
      <c r="J22" s="384">
        <v>87.12</v>
      </c>
      <c r="K22" s="384">
        <v>93.15</v>
      </c>
      <c r="L22" s="384">
        <v>99.19</v>
      </c>
      <c r="M22" s="399">
        <v>105.23</v>
      </c>
      <c r="N22" s="354"/>
      <c r="O22" s="362">
        <v>1.7</v>
      </c>
      <c r="P22" s="383">
        <v>50.47</v>
      </c>
      <c r="Q22" s="384">
        <v>57.24</v>
      </c>
      <c r="R22" s="384">
        <v>64.34</v>
      </c>
      <c r="S22" s="384">
        <v>71.010000000000005</v>
      </c>
      <c r="T22" s="384">
        <v>77.430000000000007</v>
      </c>
      <c r="U22" s="384">
        <v>84.21</v>
      </c>
      <c r="V22" s="384">
        <v>90.97</v>
      </c>
      <c r="W22" s="384">
        <v>95.83</v>
      </c>
      <c r="X22" s="384">
        <v>102.47</v>
      </c>
      <c r="Y22" s="384">
        <v>109.11</v>
      </c>
      <c r="Z22" s="399">
        <v>115.76</v>
      </c>
    </row>
    <row r="23" spans="2:26" x14ac:dyDescent="0.2">
      <c r="B23" s="362">
        <v>1.8</v>
      </c>
      <c r="C23" s="383">
        <v>46.81</v>
      </c>
      <c r="D23" s="384">
        <v>53.07</v>
      </c>
      <c r="E23" s="384">
        <v>59.34</v>
      </c>
      <c r="F23" s="384">
        <v>65.59</v>
      </c>
      <c r="G23" s="384">
        <v>71.86</v>
      </c>
      <c r="H23" s="384">
        <v>78.239999999999995</v>
      </c>
      <c r="I23" s="384">
        <v>84.5</v>
      </c>
      <c r="J23" s="384">
        <v>90.77</v>
      </c>
      <c r="K23" s="384">
        <v>97.02</v>
      </c>
      <c r="L23" s="384">
        <v>103.3</v>
      </c>
      <c r="M23" s="399">
        <v>109.55</v>
      </c>
      <c r="N23" s="354"/>
      <c r="O23" s="362">
        <v>1.8</v>
      </c>
      <c r="P23" s="383">
        <v>51.49</v>
      </c>
      <c r="Q23" s="384">
        <v>58.38</v>
      </c>
      <c r="R23" s="384">
        <v>65.27</v>
      </c>
      <c r="S23" s="384">
        <v>72.150000000000006</v>
      </c>
      <c r="T23" s="384">
        <v>79.040000000000006</v>
      </c>
      <c r="U23" s="384">
        <v>86.06</v>
      </c>
      <c r="V23" s="384">
        <v>92.95</v>
      </c>
      <c r="W23" s="384">
        <v>99.84</v>
      </c>
      <c r="X23" s="384">
        <v>106.73</v>
      </c>
      <c r="Y23" s="384">
        <v>113.63</v>
      </c>
      <c r="Z23" s="399">
        <v>120.51</v>
      </c>
    </row>
    <row r="24" spans="2:26" x14ac:dyDescent="0.2">
      <c r="B24" s="362">
        <v>1.9</v>
      </c>
      <c r="C24" s="383">
        <v>48.74</v>
      </c>
      <c r="D24" s="384">
        <v>55.24</v>
      </c>
      <c r="E24" s="384">
        <v>61.72</v>
      </c>
      <c r="F24" s="384">
        <v>68.22</v>
      </c>
      <c r="G24" s="384">
        <v>74.819999999999993</v>
      </c>
      <c r="H24" s="384">
        <v>81.3</v>
      </c>
      <c r="I24" s="384">
        <v>87.8</v>
      </c>
      <c r="J24" s="384">
        <v>94.3</v>
      </c>
      <c r="K24" s="384">
        <v>100.79</v>
      </c>
      <c r="L24" s="384">
        <v>107.28</v>
      </c>
      <c r="M24" s="399">
        <v>113.89</v>
      </c>
      <c r="N24" s="354"/>
      <c r="O24" s="362">
        <v>1.9</v>
      </c>
      <c r="P24" s="383">
        <v>53.62</v>
      </c>
      <c r="Q24" s="384">
        <v>60.76</v>
      </c>
      <c r="R24" s="384">
        <v>67.89</v>
      </c>
      <c r="S24" s="384">
        <v>75.040000000000006</v>
      </c>
      <c r="T24" s="384">
        <v>82.31</v>
      </c>
      <c r="U24" s="384">
        <v>89.43</v>
      </c>
      <c r="V24" s="384">
        <v>96.58</v>
      </c>
      <c r="W24" s="384">
        <v>103.73</v>
      </c>
      <c r="X24" s="384">
        <v>110.87</v>
      </c>
      <c r="Y24" s="384">
        <v>118.01</v>
      </c>
      <c r="Z24" s="399">
        <v>125.28</v>
      </c>
    </row>
    <row r="25" spans="2:26" x14ac:dyDescent="0.2">
      <c r="B25" s="362">
        <v>2</v>
      </c>
      <c r="C25" s="383">
        <v>50.57</v>
      </c>
      <c r="D25" s="384">
        <v>57.4</v>
      </c>
      <c r="E25" s="384">
        <v>64.12</v>
      </c>
      <c r="F25" s="384">
        <v>70.83</v>
      </c>
      <c r="G25" s="384">
        <v>77.67</v>
      </c>
      <c r="H25" s="384">
        <v>84.39</v>
      </c>
      <c r="I25" s="384">
        <v>91.1</v>
      </c>
      <c r="J25" s="384">
        <v>97.82</v>
      </c>
      <c r="K25" s="384">
        <v>104.66</v>
      </c>
      <c r="L25" s="384">
        <v>111.38</v>
      </c>
      <c r="M25" s="399">
        <v>118.1</v>
      </c>
      <c r="N25" s="354"/>
      <c r="O25" s="362">
        <v>2</v>
      </c>
      <c r="P25" s="383">
        <v>55.62</v>
      </c>
      <c r="Q25" s="384">
        <v>63.14</v>
      </c>
      <c r="R25" s="384">
        <v>70.53</v>
      </c>
      <c r="S25" s="384">
        <v>77.92</v>
      </c>
      <c r="T25" s="384">
        <v>85.44</v>
      </c>
      <c r="U25" s="384">
        <v>92.83</v>
      </c>
      <c r="V25" s="384">
        <v>100.21</v>
      </c>
      <c r="W25" s="384">
        <v>107.61</v>
      </c>
      <c r="X25" s="384">
        <v>115.12</v>
      </c>
      <c r="Y25" s="384">
        <v>122.51</v>
      </c>
      <c r="Z25" s="399">
        <v>129.91</v>
      </c>
    </row>
    <row r="26" spans="2:26" x14ac:dyDescent="0.2">
      <c r="B26" s="363">
        <v>2.1</v>
      </c>
      <c r="C26" s="383">
        <v>52.5</v>
      </c>
      <c r="D26" s="384">
        <v>59.45</v>
      </c>
      <c r="E26" s="384">
        <v>66.510000000000005</v>
      </c>
      <c r="F26" s="384">
        <v>73.459999999999994</v>
      </c>
      <c r="G26" s="384">
        <v>80.52</v>
      </c>
      <c r="H26" s="384">
        <v>87.47</v>
      </c>
      <c r="I26" s="384">
        <v>94.41</v>
      </c>
      <c r="J26" s="384">
        <v>101.47</v>
      </c>
      <c r="K26" s="384">
        <v>108.42</v>
      </c>
      <c r="L26" s="384">
        <v>115.48</v>
      </c>
      <c r="M26" s="399">
        <v>122.42</v>
      </c>
      <c r="N26" s="354"/>
      <c r="O26" s="362">
        <v>2.1</v>
      </c>
      <c r="P26" s="383">
        <v>57.75</v>
      </c>
      <c r="Q26" s="384">
        <v>65.39</v>
      </c>
      <c r="R26" s="384">
        <v>73.16</v>
      </c>
      <c r="S26" s="384">
        <v>80.8</v>
      </c>
      <c r="T26" s="384">
        <v>88.57</v>
      </c>
      <c r="U26" s="384">
        <v>96.22</v>
      </c>
      <c r="V26" s="384">
        <v>103.85</v>
      </c>
      <c r="W26" s="384">
        <v>111.62</v>
      </c>
      <c r="X26" s="384">
        <v>119.26</v>
      </c>
      <c r="Y26" s="384">
        <v>127.03</v>
      </c>
      <c r="Z26" s="399">
        <v>134.66999999999999</v>
      </c>
    </row>
    <row r="27" spans="2:26" x14ac:dyDescent="0.2">
      <c r="B27" s="362">
        <v>2.2000000000000002</v>
      </c>
      <c r="C27" s="383">
        <v>54.43</v>
      </c>
      <c r="D27" s="384">
        <v>61.61</v>
      </c>
      <c r="E27" s="384">
        <v>68.900000000000006</v>
      </c>
      <c r="F27" s="384">
        <v>76.08</v>
      </c>
      <c r="G27" s="384">
        <v>83.36</v>
      </c>
      <c r="H27" s="384">
        <v>90.54</v>
      </c>
      <c r="I27" s="384">
        <v>97.82</v>
      </c>
      <c r="J27" s="384">
        <v>105</v>
      </c>
      <c r="K27" s="384">
        <v>112.29</v>
      </c>
      <c r="L27" s="384">
        <v>119.47</v>
      </c>
      <c r="M27" s="399">
        <v>126.75</v>
      </c>
      <c r="N27" s="354"/>
      <c r="O27" s="362">
        <v>2.2000000000000002</v>
      </c>
      <c r="P27" s="383">
        <v>59.88</v>
      </c>
      <c r="Q27" s="384">
        <v>67.77</v>
      </c>
      <c r="R27" s="384">
        <v>75.790000000000006</v>
      </c>
      <c r="S27" s="384">
        <v>83.69</v>
      </c>
      <c r="T27" s="384">
        <v>91.7</v>
      </c>
      <c r="U27" s="384">
        <v>99.59</v>
      </c>
      <c r="V27" s="384">
        <v>107.61</v>
      </c>
      <c r="W27" s="384">
        <v>115.5</v>
      </c>
      <c r="X27" s="384">
        <v>123.52</v>
      </c>
      <c r="Y27" s="384">
        <v>131.41999999999999</v>
      </c>
      <c r="Z27" s="399">
        <v>139.43</v>
      </c>
    </row>
    <row r="28" spans="2:26" ht="13.5" thickBot="1" x14ac:dyDescent="0.25">
      <c r="B28" s="307">
        <v>2.2999999999999998</v>
      </c>
      <c r="C28" s="386">
        <v>56.26</v>
      </c>
      <c r="D28" s="387">
        <v>63.31</v>
      </c>
      <c r="E28" s="387">
        <v>70.38</v>
      </c>
      <c r="F28" s="387">
        <v>77.44</v>
      </c>
      <c r="G28" s="387">
        <v>84.5</v>
      </c>
      <c r="H28" s="387">
        <v>91.56</v>
      </c>
      <c r="I28" s="387">
        <v>99.65</v>
      </c>
      <c r="J28" s="387">
        <v>106.82</v>
      </c>
      <c r="K28" s="387">
        <v>114.11</v>
      </c>
      <c r="L28" s="387">
        <v>121.29</v>
      </c>
      <c r="M28" s="400">
        <v>128.58000000000001</v>
      </c>
      <c r="N28" s="354"/>
      <c r="O28" s="75">
        <v>2.2999999999999998</v>
      </c>
      <c r="P28" s="386">
        <v>61.88</v>
      </c>
      <c r="Q28" s="387">
        <v>69.64</v>
      </c>
      <c r="R28" s="387">
        <v>77.42</v>
      </c>
      <c r="S28" s="387">
        <v>85.18</v>
      </c>
      <c r="T28" s="387">
        <v>92.95</v>
      </c>
      <c r="U28" s="387">
        <v>100.72</v>
      </c>
      <c r="V28" s="387">
        <v>109.61</v>
      </c>
      <c r="W28" s="387">
        <v>117.51</v>
      </c>
      <c r="X28" s="387">
        <v>125.52</v>
      </c>
      <c r="Y28" s="387">
        <v>133.41999999999999</v>
      </c>
      <c r="Z28" s="400">
        <v>141.43</v>
      </c>
    </row>
    <row r="29" spans="2:26" x14ac:dyDescent="0.2">
      <c r="B29" s="355"/>
      <c r="C29" s="355"/>
      <c r="D29" s="355"/>
      <c r="E29" s="355"/>
      <c r="F29" s="355"/>
      <c r="G29" s="355"/>
      <c r="H29" s="355"/>
      <c r="I29" s="355"/>
      <c r="J29" s="355"/>
      <c r="K29" s="355"/>
      <c r="L29" s="355"/>
      <c r="M29" s="355"/>
      <c r="N29" s="354"/>
      <c r="O29" s="356"/>
      <c r="P29" s="355"/>
      <c r="Q29" s="355"/>
      <c r="R29" s="355"/>
      <c r="S29" s="355"/>
      <c r="T29" s="355"/>
      <c r="U29" s="355"/>
      <c r="V29" s="355"/>
      <c r="W29" s="355"/>
      <c r="X29" s="355"/>
      <c r="Y29" s="355"/>
      <c r="Z29" s="355"/>
    </row>
    <row r="30" spans="2:26" ht="16.5" thickBot="1" x14ac:dyDescent="0.25">
      <c r="B30" s="642" t="s">
        <v>262</v>
      </c>
      <c r="C30" s="643"/>
      <c r="D30" s="643"/>
      <c r="E30" s="643"/>
      <c r="F30" s="643"/>
      <c r="G30" s="643"/>
      <c r="H30" s="643"/>
      <c r="I30" s="643"/>
      <c r="J30" s="643"/>
      <c r="K30" s="643"/>
      <c r="L30" s="643"/>
      <c r="M30" s="644"/>
      <c r="N30" s="354"/>
      <c r="O30" s="642" t="s">
        <v>263</v>
      </c>
      <c r="P30" s="643"/>
      <c r="Q30" s="643"/>
      <c r="R30" s="643"/>
      <c r="S30" s="643"/>
      <c r="T30" s="643"/>
      <c r="U30" s="643"/>
      <c r="V30" s="643"/>
      <c r="W30" s="643"/>
      <c r="X30" s="643"/>
      <c r="Y30" s="643"/>
      <c r="Z30" s="644"/>
    </row>
    <row r="31" spans="2:26" ht="13.5" thickBot="1" x14ac:dyDescent="0.25">
      <c r="B31" s="361"/>
      <c r="C31" s="357">
        <v>0.4</v>
      </c>
      <c r="D31" s="358">
        <v>0.5</v>
      </c>
      <c r="E31" s="358">
        <v>0.6</v>
      </c>
      <c r="F31" s="358">
        <v>0.7</v>
      </c>
      <c r="G31" s="358">
        <v>0.8</v>
      </c>
      <c r="H31" s="358">
        <v>0.9</v>
      </c>
      <c r="I31" s="359">
        <v>1</v>
      </c>
      <c r="J31" s="358">
        <v>1.1000000000000001</v>
      </c>
      <c r="K31" s="358">
        <v>1.2</v>
      </c>
      <c r="L31" s="358">
        <v>1.3</v>
      </c>
      <c r="M31" s="360">
        <v>1.4</v>
      </c>
      <c r="N31" s="353"/>
      <c r="O31" s="361"/>
      <c r="P31" s="357">
        <v>0.4</v>
      </c>
      <c r="Q31" s="358">
        <v>0.5</v>
      </c>
      <c r="R31" s="358">
        <v>0.6</v>
      </c>
      <c r="S31" s="358">
        <v>0.7</v>
      </c>
      <c r="T31" s="358">
        <v>0.8</v>
      </c>
      <c r="U31" s="358">
        <v>0.9</v>
      </c>
      <c r="V31" s="359">
        <v>1</v>
      </c>
      <c r="W31" s="358">
        <v>1.1000000000000001</v>
      </c>
      <c r="X31" s="358">
        <v>1.2</v>
      </c>
      <c r="Y31" s="358">
        <v>1.3</v>
      </c>
      <c r="Z31" s="360">
        <v>1.4</v>
      </c>
    </row>
    <row r="32" spans="2:26" x14ac:dyDescent="0.2">
      <c r="B32" s="78">
        <v>0.5</v>
      </c>
      <c r="C32" s="380">
        <v>29.56</v>
      </c>
      <c r="D32" s="381">
        <v>32.590000000000003</v>
      </c>
      <c r="E32" s="381">
        <v>36.64</v>
      </c>
      <c r="F32" s="381">
        <v>40.81</v>
      </c>
      <c r="G32" s="381">
        <v>44.86</v>
      </c>
      <c r="H32" s="381">
        <v>49.03</v>
      </c>
      <c r="I32" s="381">
        <v>53.19</v>
      </c>
      <c r="J32" s="381">
        <v>57.25</v>
      </c>
      <c r="K32" s="381">
        <v>61.41</v>
      </c>
      <c r="L32" s="381">
        <v>65.47</v>
      </c>
      <c r="M32" s="398">
        <v>69.63</v>
      </c>
      <c r="N32" s="354"/>
      <c r="O32" s="78">
        <v>0.5</v>
      </c>
      <c r="P32" s="380">
        <v>34.935000000000002</v>
      </c>
      <c r="Q32" s="381">
        <v>38.596800000000002</v>
      </c>
      <c r="R32" s="381">
        <v>43.707000000000001</v>
      </c>
      <c r="S32" s="381">
        <v>48.715199999999996</v>
      </c>
      <c r="T32" s="381">
        <v>53.835599999999999</v>
      </c>
      <c r="U32" s="381">
        <v>58.843800000000002</v>
      </c>
      <c r="V32" s="381">
        <v>63.964200000000005</v>
      </c>
      <c r="W32" s="381">
        <v>69.094799999999992</v>
      </c>
      <c r="X32" s="381">
        <v>74.092799999999997</v>
      </c>
      <c r="Y32" s="381">
        <v>79.203000000000003</v>
      </c>
      <c r="Z32" s="398">
        <v>84.211200000000005</v>
      </c>
    </row>
    <row r="33" spans="2:26" x14ac:dyDescent="0.2">
      <c r="B33" s="362">
        <v>0.6</v>
      </c>
      <c r="C33" s="383">
        <v>33.04</v>
      </c>
      <c r="D33" s="384">
        <v>36.450000000000003</v>
      </c>
      <c r="E33" s="384">
        <v>41.12</v>
      </c>
      <c r="F33" s="384">
        <v>45.77</v>
      </c>
      <c r="G33" s="384">
        <v>50.44</v>
      </c>
      <c r="H33" s="384">
        <v>55.12</v>
      </c>
      <c r="I33" s="384">
        <v>59.79</v>
      </c>
      <c r="J33" s="384">
        <v>64.459999999999994</v>
      </c>
      <c r="K33" s="384">
        <v>69.13</v>
      </c>
      <c r="L33" s="384">
        <v>73.8</v>
      </c>
      <c r="M33" s="399">
        <v>78.459999999999994</v>
      </c>
      <c r="N33" s="354"/>
      <c r="O33" s="362">
        <v>0.6</v>
      </c>
      <c r="P33" s="383">
        <v>39.035400000000003</v>
      </c>
      <c r="Q33" s="384">
        <v>43.176600000000001</v>
      </c>
      <c r="R33" s="384">
        <v>48.827399999999997</v>
      </c>
      <c r="S33" s="384">
        <v>54.478199999999994</v>
      </c>
      <c r="T33" s="384">
        <v>60.129000000000005</v>
      </c>
      <c r="U33" s="384">
        <v>65.881799999999998</v>
      </c>
      <c r="V33" s="384">
        <v>71.532600000000002</v>
      </c>
      <c r="W33" s="384">
        <v>77.183400000000006</v>
      </c>
      <c r="X33" s="384">
        <v>82.844400000000007</v>
      </c>
      <c r="Y33" s="384">
        <v>88.474800000000002</v>
      </c>
      <c r="Z33" s="399">
        <v>94.135800000000003</v>
      </c>
    </row>
    <row r="34" spans="2:26" x14ac:dyDescent="0.2">
      <c r="B34" s="362">
        <v>0.7</v>
      </c>
      <c r="C34" s="383">
        <v>36.53</v>
      </c>
      <c r="D34" s="384">
        <v>40.4</v>
      </c>
      <c r="E34" s="384">
        <v>45.58</v>
      </c>
      <c r="F34" s="384">
        <v>50.75</v>
      </c>
      <c r="G34" s="384">
        <v>56.03</v>
      </c>
      <c r="H34" s="384">
        <v>61.21</v>
      </c>
      <c r="I34" s="384">
        <v>66.489999999999995</v>
      </c>
      <c r="J34" s="384">
        <v>71.67</v>
      </c>
      <c r="K34" s="384">
        <v>76.84</v>
      </c>
      <c r="L34" s="384">
        <v>82.13</v>
      </c>
      <c r="M34" s="399">
        <v>87.3</v>
      </c>
      <c r="N34" s="354"/>
      <c r="O34" s="362">
        <v>0.7</v>
      </c>
      <c r="P34" s="383">
        <v>43.125599999999999</v>
      </c>
      <c r="Q34" s="384">
        <v>47.766599999999997</v>
      </c>
      <c r="R34" s="384">
        <v>54.049800000000005</v>
      </c>
      <c r="S34" s="384">
        <v>60.231000000000002</v>
      </c>
      <c r="T34" s="384">
        <v>66.5244</v>
      </c>
      <c r="U34" s="384">
        <v>72.807599999999994</v>
      </c>
      <c r="V34" s="384">
        <v>78.999000000000009</v>
      </c>
      <c r="W34" s="384">
        <v>85.282200000000003</v>
      </c>
      <c r="X34" s="384">
        <v>91.575600000000009</v>
      </c>
      <c r="Y34" s="384">
        <v>97.756799999999998</v>
      </c>
      <c r="Z34" s="399">
        <v>104.0502</v>
      </c>
    </row>
    <row r="35" spans="2:26" x14ac:dyDescent="0.2">
      <c r="B35" s="362">
        <v>0.8</v>
      </c>
      <c r="C35" s="383">
        <v>39.24</v>
      </c>
      <c r="D35" s="384">
        <v>44.26</v>
      </c>
      <c r="E35" s="384">
        <v>50.04</v>
      </c>
      <c r="F35" s="384">
        <v>55.83</v>
      </c>
      <c r="G35" s="384">
        <v>61.51</v>
      </c>
      <c r="H35" s="384">
        <v>67.3</v>
      </c>
      <c r="I35" s="384">
        <v>73.09</v>
      </c>
      <c r="J35" s="384">
        <v>78.87</v>
      </c>
      <c r="K35" s="384">
        <v>84.66</v>
      </c>
      <c r="L35" s="384">
        <v>90.44</v>
      </c>
      <c r="M35" s="399">
        <v>96.12</v>
      </c>
      <c r="N35" s="354"/>
      <c r="O35" s="362">
        <v>0.8</v>
      </c>
      <c r="P35" s="383">
        <v>46.420200000000001</v>
      </c>
      <c r="Q35" s="384">
        <v>52.346400000000003</v>
      </c>
      <c r="R35" s="384">
        <v>59.170200000000001</v>
      </c>
      <c r="S35" s="384">
        <v>65.983800000000002</v>
      </c>
      <c r="T35" s="384">
        <v>72.919799999999995</v>
      </c>
      <c r="U35" s="384">
        <v>79.753799999999998</v>
      </c>
      <c r="V35" s="384">
        <v>86.557199999999995</v>
      </c>
      <c r="W35" s="384">
        <v>93.391199999999998</v>
      </c>
      <c r="X35" s="384">
        <v>100.30680000000001</v>
      </c>
      <c r="Y35" s="384">
        <v>107.14080000000001</v>
      </c>
      <c r="Z35" s="399">
        <v>113.9646</v>
      </c>
    </row>
    <row r="36" spans="2:26" x14ac:dyDescent="0.2">
      <c r="B36" s="362">
        <v>0.9</v>
      </c>
      <c r="C36" s="383">
        <v>42.65</v>
      </c>
      <c r="D36" s="384">
        <v>48.12</v>
      </c>
      <c r="E36" s="384">
        <v>54.51</v>
      </c>
      <c r="F36" s="384">
        <v>60.8</v>
      </c>
      <c r="G36" s="384">
        <v>67.099999999999994</v>
      </c>
      <c r="H36" s="384">
        <v>73.400000000000006</v>
      </c>
      <c r="I36" s="384">
        <v>79.78</v>
      </c>
      <c r="J36" s="384">
        <v>86.08</v>
      </c>
      <c r="K36" s="384">
        <v>92.37</v>
      </c>
      <c r="L36" s="384">
        <v>98.66</v>
      </c>
      <c r="M36" s="399">
        <v>105.06</v>
      </c>
      <c r="N36" s="354"/>
      <c r="O36" s="362">
        <v>0.9</v>
      </c>
      <c r="P36" s="383">
        <v>50.459400000000002</v>
      </c>
      <c r="Q36" s="384">
        <v>56.926200000000001</v>
      </c>
      <c r="R36" s="384">
        <v>64.392600000000002</v>
      </c>
      <c r="S36" s="384">
        <v>71.746800000000007</v>
      </c>
      <c r="T36" s="384">
        <v>79.203000000000003</v>
      </c>
      <c r="U36" s="384">
        <v>86.679600000000008</v>
      </c>
      <c r="V36" s="384">
        <v>94.135800000000003</v>
      </c>
      <c r="W36" s="384">
        <v>101.592</v>
      </c>
      <c r="X36" s="384">
        <v>108.9462</v>
      </c>
      <c r="Y36" s="384">
        <v>116.4126</v>
      </c>
      <c r="Z36" s="399">
        <v>123.879</v>
      </c>
    </row>
    <row r="37" spans="2:26" x14ac:dyDescent="0.2">
      <c r="B37" s="362">
        <v>1</v>
      </c>
      <c r="C37" s="383">
        <v>46.07</v>
      </c>
      <c r="D37" s="384">
        <v>52.07</v>
      </c>
      <c r="E37" s="384">
        <v>58.88</v>
      </c>
      <c r="F37" s="384">
        <v>65.78</v>
      </c>
      <c r="G37" s="384">
        <v>72.69</v>
      </c>
      <c r="H37" s="384">
        <v>79.48</v>
      </c>
      <c r="I37" s="384">
        <v>86.38</v>
      </c>
      <c r="J37" s="384">
        <v>93.28</v>
      </c>
      <c r="K37" s="384">
        <v>100.19</v>
      </c>
      <c r="L37" s="384">
        <v>107</v>
      </c>
      <c r="M37" s="399">
        <v>113.9</v>
      </c>
      <c r="N37" s="354"/>
      <c r="O37" s="362">
        <v>1</v>
      </c>
      <c r="P37" s="383">
        <v>54.478199999999994</v>
      </c>
      <c r="Q37" s="384">
        <v>61.516200000000005</v>
      </c>
      <c r="R37" s="384">
        <v>69.492599999999996</v>
      </c>
      <c r="S37" s="384">
        <v>77.499600000000001</v>
      </c>
      <c r="T37" s="384">
        <v>85.598399999999998</v>
      </c>
      <c r="U37" s="384">
        <v>93.595200000000006</v>
      </c>
      <c r="V37" s="384">
        <v>101.694</v>
      </c>
      <c r="W37" s="384">
        <v>109.70099999999999</v>
      </c>
      <c r="X37" s="384">
        <v>117.6978</v>
      </c>
      <c r="Y37" s="384">
        <v>125.7966</v>
      </c>
      <c r="Z37" s="399">
        <v>133.79339999999999</v>
      </c>
    </row>
    <row r="38" spans="2:26" x14ac:dyDescent="0.2">
      <c r="B38" s="362">
        <v>1.1000000000000001</v>
      </c>
      <c r="C38" s="383">
        <v>49.49</v>
      </c>
      <c r="D38" s="384">
        <v>58.17</v>
      </c>
      <c r="E38" s="384">
        <v>64.61</v>
      </c>
      <c r="F38" s="384">
        <v>72.17</v>
      </c>
      <c r="G38" s="384">
        <v>79.73</v>
      </c>
      <c r="H38" s="384">
        <v>87.38</v>
      </c>
      <c r="I38" s="384">
        <v>94.94</v>
      </c>
      <c r="J38" s="384">
        <v>100.5</v>
      </c>
      <c r="K38" s="384">
        <v>107.91</v>
      </c>
      <c r="L38" s="384">
        <v>115.32</v>
      </c>
      <c r="M38" s="399">
        <v>122.72</v>
      </c>
      <c r="N38" s="354"/>
      <c r="O38" s="362">
        <v>1.1000000000000001</v>
      </c>
      <c r="P38" s="383">
        <v>58.619399999999999</v>
      </c>
      <c r="Q38" s="384">
        <v>68.737800000000007</v>
      </c>
      <c r="R38" s="384">
        <v>76.234799999999993</v>
      </c>
      <c r="S38" s="384">
        <v>84.935400000000001</v>
      </c>
      <c r="T38" s="384">
        <v>93.727800000000002</v>
      </c>
      <c r="U38" s="384">
        <v>102.55080000000001</v>
      </c>
      <c r="V38" s="384">
        <v>111.3432</v>
      </c>
      <c r="W38" s="384">
        <v>117.79979999999999</v>
      </c>
      <c r="X38" s="384">
        <v>126.429</v>
      </c>
      <c r="Y38" s="384">
        <v>135.0684</v>
      </c>
      <c r="Z38" s="399">
        <v>143.70779999999999</v>
      </c>
    </row>
    <row r="39" spans="2:26" x14ac:dyDescent="0.2">
      <c r="B39" s="362">
        <v>1.2</v>
      </c>
      <c r="C39" s="383">
        <v>53.94</v>
      </c>
      <c r="D39" s="384">
        <v>62.89</v>
      </c>
      <c r="E39" s="384">
        <v>71.2</v>
      </c>
      <c r="F39" s="384">
        <v>78.86</v>
      </c>
      <c r="G39" s="384">
        <v>87.09</v>
      </c>
      <c r="H39" s="384">
        <v>93.6</v>
      </c>
      <c r="I39" s="384">
        <v>101.68</v>
      </c>
      <c r="J39" s="384">
        <v>107.7</v>
      </c>
      <c r="K39" s="384">
        <v>115.62</v>
      </c>
      <c r="L39" s="384">
        <v>123.63</v>
      </c>
      <c r="M39" s="399">
        <v>131.56</v>
      </c>
      <c r="N39" s="354"/>
      <c r="O39" s="362">
        <v>1.2</v>
      </c>
      <c r="P39" s="383">
        <v>63.862200000000001</v>
      </c>
      <c r="Q39" s="384">
        <v>74.103000000000009</v>
      </c>
      <c r="R39" s="384">
        <v>83.833799999999997</v>
      </c>
      <c r="S39" s="384">
        <v>92.575200000000009</v>
      </c>
      <c r="T39" s="384">
        <v>102.2244</v>
      </c>
      <c r="U39" s="384">
        <v>109.6092</v>
      </c>
      <c r="V39" s="384">
        <v>119.06460000000001</v>
      </c>
      <c r="W39" s="384">
        <v>125.89860000000002</v>
      </c>
      <c r="X39" s="384">
        <v>135.1806</v>
      </c>
      <c r="Y39" s="384">
        <v>144.34019999999998</v>
      </c>
      <c r="Z39" s="399">
        <v>153.62220000000002</v>
      </c>
    </row>
    <row r="40" spans="2:26" x14ac:dyDescent="0.2">
      <c r="B40" s="362">
        <v>1.3</v>
      </c>
      <c r="C40" s="383">
        <v>57.98</v>
      </c>
      <c r="D40" s="384">
        <v>66.930000000000007</v>
      </c>
      <c r="E40" s="384">
        <v>75.89</v>
      </c>
      <c r="F40" s="384">
        <v>84.84</v>
      </c>
      <c r="G40" s="384">
        <v>92.9</v>
      </c>
      <c r="H40" s="384">
        <v>101.76</v>
      </c>
      <c r="I40" s="384">
        <v>110.64</v>
      </c>
      <c r="J40" s="384">
        <v>114.91</v>
      </c>
      <c r="K40" s="384">
        <v>123.44</v>
      </c>
      <c r="L40" s="384">
        <v>131.86000000000001</v>
      </c>
      <c r="M40" s="399">
        <v>140.38999999999999</v>
      </c>
      <c r="N40" s="354"/>
      <c r="O40" s="362">
        <v>1.3</v>
      </c>
      <c r="P40" s="383">
        <v>68.625600000000006</v>
      </c>
      <c r="Q40" s="384">
        <v>78.917400000000001</v>
      </c>
      <c r="R40" s="384">
        <v>89.219400000000007</v>
      </c>
      <c r="S40" s="384">
        <v>99.623400000000004</v>
      </c>
      <c r="T40" s="384">
        <v>108.87479999999999</v>
      </c>
      <c r="U40" s="384">
        <v>119.0748</v>
      </c>
      <c r="V40" s="384">
        <v>129.2646</v>
      </c>
      <c r="W40" s="384">
        <v>134.1096</v>
      </c>
      <c r="X40" s="384">
        <v>143.9118</v>
      </c>
      <c r="Y40" s="384">
        <v>153.72420000000002</v>
      </c>
      <c r="Z40" s="399">
        <v>163.53660000000002</v>
      </c>
    </row>
    <row r="41" spans="2:26" x14ac:dyDescent="0.2">
      <c r="B41" s="362">
        <v>1.4</v>
      </c>
      <c r="C41" s="383">
        <v>60.91</v>
      </c>
      <c r="D41" s="384">
        <v>70.989999999999995</v>
      </c>
      <c r="E41" s="384">
        <v>80.58</v>
      </c>
      <c r="F41" s="384">
        <v>90.06</v>
      </c>
      <c r="G41" s="384">
        <v>98.61</v>
      </c>
      <c r="H41" s="384">
        <v>108.1</v>
      </c>
      <c r="I41" s="384">
        <v>115.8</v>
      </c>
      <c r="J41" s="384">
        <v>122.12</v>
      </c>
      <c r="K41" s="384">
        <v>131.15</v>
      </c>
      <c r="L41" s="384">
        <v>140.18</v>
      </c>
      <c r="M41" s="399">
        <v>149.31</v>
      </c>
      <c r="N41" s="354"/>
      <c r="O41" s="362">
        <v>1.4</v>
      </c>
      <c r="P41" s="383">
        <v>72.175200000000004</v>
      </c>
      <c r="Q41" s="384">
        <v>83.74199999999999</v>
      </c>
      <c r="R41" s="384">
        <v>94.69680000000001</v>
      </c>
      <c r="S41" s="384">
        <v>105.6618</v>
      </c>
      <c r="T41" s="384">
        <v>115.41300000000001</v>
      </c>
      <c r="U41" s="384">
        <v>126.276</v>
      </c>
      <c r="V41" s="384">
        <v>135.048</v>
      </c>
      <c r="W41" s="384">
        <v>142.20839999999998</v>
      </c>
      <c r="X41" s="384">
        <v>152.6532</v>
      </c>
      <c r="Y41" s="384">
        <v>162.99600000000001</v>
      </c>
      <c r="Z41" s="399">
        <v>173.4408</v>
      </c>
    </row>
    <row r="42" spans="2:26" x14ac:dyDescent="0.2">
      <c r="B42" s="362">
        <v>1.5</v>
      </c>
      <c r="C42" s="383">
        <v>63.46</v>
      </c>
      <c r="D42" s="384">
        <v>74.42</v>
      </c>
      <c r="E42" s="384">
        <v>84.45</v>
      </c>
      <c r="F42" s="384">
        <v>94.39</v>
      </c>
      <c r="G42" s="384">
        <v>104.41</v>
      </c>
      <c r="H42" s="384">
        <v>112.79</v>
      </c>
      <c r="I42" s="384">
        <v>122.07</v>
      </c>
      <c r="J42" s="384">
        <v>129.21</v>
      </c>
      <c r="K42" s="384">
        <v>138.87</v>
      </c>
      <c r="L42" s="384">
        <v>148.5</v>
      </c>
      <c r="M42" s="399">
        <v>158.15</v>
      </c>
      <c r="N42" s="354"/>
      <c r="O42" s="362">
        <v>1.5</v>
      </c>
      <c r="P42" s="383">
        <v>75.174000000000007</v>
      </c>
      <c r="Q42" s="384">
        <v>87.699600000000004</v>
      </c>
      <c r="R42" s="384">
        <v>99.12360000000001</v>
      </c>
      <c r="S42" s="384">
        <v>110.64960000000001</v>
      </c>
      <c r="T42" s="384">
        <v>122.0634</v>
      </c>
      <c r="U42" s="384">
        <v>131.55959999999999</v>
      </c>
      <c r="V42" s="384">
        <v>142.11660000000001</v>
      </c>
      <c r="W42" s="384">
        <v>150.30720000000002</v>
      </c>
      <c r="X42" s="384">
        <v>161.30279999999999</v>
      </c>
      <c r="Y42" s="384">
        <v>172.38</v>
      </c>
      <c r="Z42" s="399">
        <v>183.3552</v>
      </c>
    </row>
    <row r="43" spans="2:26" x14ac:dyDescent="0.2">
      <c r="B43" s="362">
        <v>1.6</v>
      </c>
      <c r="C43" s="383">
        <v>66.58</v>
      </c>
      <c r="D43" s="384">
        <v>77.31</v>
      </c>
      <c r="E43" s="384">
        <v>89</v>
      </c>
      <c r="F43" s="384">
        <v>99.66</v>
      </c>
      <c r="G43" s="384">
        <v>108.62</v>
      </c>
      <c r="H43" s="384">
        <v>118.44</v>
      </c>
      <c r="I43" s="384">
        <v>128.81</v>
      </c>
      <c r="J43" s="384">
        <v>136.41999999999999</v>
      </c>
      <c r="K43" s="384">
        <v>146.68</v>
      </c>
      <c r="L43" s="384">
        <v>156.83000000000001</v>
      </c>
      <c r="M43" s="399">
        <v>166.97</v>
      </c>
      <c r="N43" s="354"/>
      <c r="O43" s="362">
        <v>1.6</v>
      </c>
      <c r="P43" s="383">
        <v>78.825600000000009</v>
      </c>
      <c r="Q43" s="384">
        <v>91.137</v>
      </c>
      <c r="R43" s="384">
        <v>104.56020000000001</v>
      </c>
      <c r="S43" s="384">
        <v>116.6268</v>
      </c>
      <c r="T43" s="384">
        <v>126.74520000000001</v>
      </c>
      <c r="U43" s="384">
        <v>137.98560000000001</v>
      </c>
      <c r="V43" s="384">
        <v>149.84819999999999</v>
      </c>
      <c r="W43" s="384">
        <v>158.51820000000001</v>
      </c>
      <c r="X43" s="384">
        <v>170.03399999999999</v>
      </c>
      <c r="Y43" s="384">
        <v>181.65180000000001</v>
      </c>
      <c r="Z43" s="399">
        <v>193.27980000000002</v>
      </c>
    </row>
    <row r="44" spans="2:26" x14ac:dyDescent="0.2">
      <c r="B44" s="362">
        <v>1.7</v>
      </c>
      <c r="C44" s="383">
        <v>69.989999999999995</v>
      </c>
      <c r="D44" s="384">
        <v>80.98</v>
      </c>
      <c r="E44" s="384">
        <v>92.29</v>
      </c>
      <c r="F44" s="384">
        <v>103.31</v>
      </c>
      <c r="G44" s="384">
        <v>113.67</v>
      </c>
      <c r="H44" s="384">
        <v>124.66</v>
      </c>
      <c r="I44" s="384">
        <v>135.63999999999999</v>
      </c>
      <c r="J44" s="384">
        <v>143.63999999999999</v>
      </c>
      <c r="K44" s="384">
        <v>154.38999999999999</v>
      </c>
      <c r="L44" s="384">
        <v>165.15</v>
      </c>
      <c r="M44" s="399">
        <v>175.81</v>
      </c>
      <c r="N44" s="354"/>
      <c r="O44" s="362">
        <v>1.7</v>
      </c>
      <c r="P44" s="383">
        <v>82.966800000000006</v>
      </c>
      <c r="Q44" s="384">
        <v>95.37</v>
      </c>
      <c r="R44" s="384">
        <v>108.27300000000001</v>
      </c>
      <c r="S44" s="384">
        <v>120.85979999999999</v>
      </c>
      <c r="T44" s="384">
        <v>132.66120000000001</v>
      </c>
      <c r="U44" s="384">
        <v>145.05420000000001</v>
      </c>
      <c r="V44" s="384">
        <v>157.55940000000001</v>
      </c>
      <c r="W44" s="384">
        <v>166.61699999999999</v>
      </c>
      <c r="X44" s="384">
        <v>178.77540000000002</v>
      </c>
      <c r="Y44" s="384">
        <v>190.92360000000002</v>
      </c>
      <c r="Z44" s="399">
        <v>203.19420000000002</v>
      </c>
    </row>
    <row r="45" spans="2:26" x14ac:dyDescent="0.2">
      <c r="B45" s="362">
        <v>1.8</v>
      </c>
      <c r="C45" s="383">
        <v>71.97</v>
      </c>
      <c r="D45" s="384">
        <v>83.24</v>
      </c>
      <c r="E45" s="384">
        <v>94.5</v>
      </c>
      <c r="F45" s="384">
        <v>105.78</v>
      </c>
      <c r="G45" s="384">
        <v>117.04</v>
      </c>
      <c r="H45" s="384">
        <v>128.30000000000001</v>
      </c>
      <c r="I45" s="384">
        <v>139.57</v>
      </c>
      <c r="J45" s="384">
        <v>150.84</v>
      </c>
      <c r="K45" s="384">
        <v>162.11000000000001</v>
      </c>
      <c r="L45" s="384">
        <v>173.37</v>
      </c>
      <c r="M45" s="399">
        <v>184.64</v>
      </c>
      <c r="N45" s="354"/>
      <c r="O45" s="362">
        <v>1.8</v>
      </c>
      <c r="P45" s="383">
        <v>85.282200000000003</v>
      </c>
      <c r="Q45" s="384">
        <v>98.073000000000008</v>
      </c>
      <c r="R45" s="384">
        <v>110.8638</v>
      </c>
      <c r="S45" s="384">
        <v>123.6546</v>
      </c>
      <c r="T45" s="384">
        <v>136.4556</v>
      </c>
      <c r="U45" s="384">
        <v>149.13420000000002</v>
      </c>
      <c r="V45" s="384">
        <v>161.92500000000001</v>
      </c>
      <c r="W45" s="384">
        <v>174.72600000000003</v>
      </c>
      <c r="X45" s="384">
        <v>187.51680000000002</v>
      </c>
      <c r="Y45" s="384">
        <v>200.30760000000001</v>
      </c>
      <c r="Z45" s="399">
        <v>213.0984</v>
      </c>
    </row>
    <row r="46" spans="2:26" x14ac:dyDescent="0.2">
      <c r="B46" s="362">
        <v>1.9</v>
      </c>
      <c r="C46" s="383">
        <v>75.319999999999993</v>
      </c>
      <c r="D46" s="384">
        <v>87.09</v>
      </c>
      <c r="E46" s="384">
        <v>98.97</v>
      </c>
      <c r="F46" s="384">
        <v>110.74</v>
      </c>
      <c r="G46" s="384">
        <v>122.62</v>
      </c>
      <c r="H46" s="384">
        <v>134.38999999999999</v>
      </c>
      <c r="I46" s="384">
        <v>146.27000000000001</v>
      </c>
      <c r="J46" s="384">
        <v>158.04</v>
      </c>
      <c r="K46" s="384">
        <v>169.92</v>
      </c>
      <c r="L46" s="384">
        <v>181.7</v>
      </c>
      <c r="M46" s="399">
        <v>193.47</v>
      </c>
      <c r="N46" s="354"/>
      <c r="O46" s="362">
        <v>1.9</v>
      </c>
      <c r="P46" s="383">
        <v>89.239800000000002</v>
      </c>
      <c r="Q46" s="384">
        <v>102.66300000000001</v>
      </c>
      <c r="R46" s="384">
        <v>115.9842</v>
      </c>
      <c r="S46" s="384">
        <v>129.41759999999999</v>
      </c>
      <c r="T46" s="384">
        <v>142.7388</v>
      </c>
      <c r="U46" s="384">
        <v>156.1722</v>
      </c>
      <c r="V46" s="384">
        <v>169.49339999999998</v>
      </c>
      <c r="W46" s="384">
        <v>182.83500000000001</v>
      </c>
      <c r="X46" s="384">
        <v>196.25819999999999</v>
      </c>
      <c r="Y46" s="384">
        <v>209.58959999999999</v>
      </c>
      <c r="Z46" s="399">
        <v>223.0128</v>
      </c>
    </row>
    <row r="47" spans="2:26" x14ac:dyDescent="0.2">
      <c r="B47" s="362">
        <v>2</v>
      </c>
      <c r="C47" s="383">
        <v>78.67</v>
      </c>
      <c r="D47" s="384">
        <v>91.05</v>
      </c>
      <c r="E47" s="384">
        <v>103.43</v>
      </c>
      <c r="F47" s="384">
        <v>115.82</v>
      </c>
      <c r="G47" s="384">
        <v>128.11000000000001</v>
      </c>
      <c r="H47" s="384">
        <v>140.49</v>
      </c>
      <c r="I47" s="384">
        <v>152.86000000000001</v>
      </c>
      <c r="J47" s="384">
        <v>165.26</v>
      </c>
      <c r="K47" s="384">
        <v>177.64</v>
      </c>
      <c r="L47" s="384">
        <v>190.02</v>
      </c>
      <c r="M47" s="399">
        <v>202.41</v>
      </c>
      <c r="N47" s="354"/>
      <c r="O47" s="362">
        <v>2</v>
      </c>
      <c r="P47" s="383">
        <v>93.279000000000011</v>
      </c>
      <c r="Q47" s="384">
        <v>107.25300000000001</v>
      </c>
      <c r="R47" s="384">
        <v>121.21680000000001</v>
      </c>
      <c r="S47" s="384">
        <v>135.1806</v>
      </c>
      <c r="T47" s="384">
        <v>149.13420000000002</v>
      </c>
      <c r="U47" s="384">
        <v>163.09800000000001</v>
      </c>
      <c r="V47" s="384">
        <v>177.06180000000001</v>
      </c>
      <c r="W47" s="384">
        <v>191.03579999999999</v>
      </c>
      <c r="X47" s="384">
        <v>204.98939999999999</v>
      </c>
      <c r="Y47" s="384">
        <v>218.96339999999998</v>
      </c>
      <c r="Z47" s="399">
        <v>232.92720000000003</v>
      </c>
    </row>
    <row r="48" spans="2:26" x14ac:dyDescent="0.2">
      <c r="B48" s="362">
        <v>2.1</v>
      </c>
      <c r="C48" s="383">
        <v>82.02</v>
      </c>
      <c r="D48" s="384">
        <v>94.91</v>
      </c>
      <c r="E48" s="384">
        <v>107.91</v>
      </c>
      <c r="F48" s="384">
        <v>120.8</v>
      </c>
      <c r="G48" s="384">
        <v>133.69</v>
      </c>
      <c r="H48" s="384">
        <v>146.58000000000001</v>
      </c>
      <c r="I48" s="384">
        <v>159.57</v>
      </c>
      <c r="J48" s="384">
        <v>172.46</v>
      </c>
      <c r="K48" s="384">
        <v>185.35</v>
      </c>
      <c r="L48" s="384">
        <v>198.35</v>
      </c>
      <c r="M48" s="399">
        <v>211.24</v>
      </c>
      <c r="N48" s="354"/>
      <c r="O48" s="362">
        <v>2.1</v>
      </c>
      <c r="P48" s="383">
        <v>97.226399999999998</v>
      </c>
      <c r="Q48" s="384">
        <v>111.83280000000001</v>
      </c>
      <c r="R48" s="384">
        <v>126.327</v>
      </c>
      <c r="S48" s="384">
        <v>140.92320000000001</v>
      </c>
      <c r="T48" s="384">
        <v>155.42759999999998</v>
      </c>
      <c r="U48" s="384">
        <v>170.03399999999999</v>
      </c>
      <c r="V48" s="384">
        <v>184.5282</v>
      </c>
      <c r="W48" s="384">
        <v>199.13460000000001</v>
      </c>
      <c r="X48" s="384">
        <v>213.74100000000001</v>
      </c>
      <c r="Y48" s="384">
        <v>228.24540000000002</v>
      </c>
      <c r="Z48" s="399">
        <v>242.84160000000003</v>
      </c>
    </row>
    <row r="49" spans="2:26" x14ac:dyDescent="0.2">
      <c r="B49" s="362">
        <v>2.2000000000000002</v>
      </c>
      <c r="C49" s="383">
        <v>85.36</v>
      </c>
      <c r="D49" s="384">
        <v>98.87</v>
      </c>
      <c r="E49" s="384">
        <v>112.27</v>
      </c>
      <c r="F49" s="384">
        <v>125.76</v>
      </c>
      <c r="G49" s="384">
        <v>139.27000000000001</v>
      </c>
      <c r="H49" s="384">
        <v>152.76</v>
      </c>
      <c r="I49" s="384">
        <v>166.16</v>
      </c>
      <c r="J49" s="384">
        <v>179.67</v>
      </c>
      <c r="K49" s="384">
        <v>193.17</v>
      </c>
      <c r="L49" s="384">
        <v>206.57</v>
      </c>
      <c r="M49" s="399">
        <v>220.08</v>
      </c>
      <c r="N49" s="354"/>
      <c r="O49" s="362">
        <v>2.2000000000000002</v>
      </c>
      <c r="P49" s="383">
        <v>101.1738</v>
      </c>
      <c r="Q49" s="384">
        <v>116.4126</v>
      </c>
      <c r="R49" s="384">
        <v>131.54939999999999</v>
      </c>
      <c r="S49" s="384">
        <v>146.68620000000001</v>
      </c>
      <c r="T49" s="384">
        <v>161.82300000000001</v>
      </c>
      <c r="U49" s="384">
        <v>176.97</v>
      </c>
      <c r="V49" s="384">
        <v>192.10679999999999</v>
      </c>
      <c r="W49" s="384">
        <v>207.24360000000001</v>
      </c>
      <c r="X49" s="384">
        <v>222.38040000000001</v>
      </c>
      <c r="Y49" s="384">
        <v>237.61920000000001</v>
      </c>
      <c r="Z49" s="399">
        <v>252.75600000000003</v>
      </c>
    </row>
    <row r="50" spans="2:26" ht="13.5" thickBot="1" x14ac:dyDescent="0.25">
      <c r="B50" s="75">
        <v>2.2999999999999998</v>
      </c>
      <c r="C50" s="386">
        <v>88.72</v>
      </c>
      <c r="D50" s="387">
        <v>102.72</v>
      </c>
      <c r="E50" s="387">
        <v>116.63</v>
      </c>
      <c r="F50" s="387">
        <v>130.65</v>
      </c>
      <c r="G50" s="387">
        <v>144.54</v>
      </c>
      <c r="H50" s="387">
        <v>158.56</v>
      </c>
      <c r="I50" s="387">
        <v>172.46</v>
      </c>
      <c r="J50" s="387">
        <v>186.47</v>
      </c>
      <c r="K50" s="387">
        <v>200.38</v>
      </c>
      <c r="L50" s="387">
        <v>214.38</v>
      </c>
      <c r="M50" s="400">
        <v>228.3</v>
      </c>
      <c r="N50" s="354"/>
      <c r="O50" s="75">
        <v>2.2999999999999998</v>
      </c>
      <c r="P50" s="386">
        <v>105.21300000000001</v>
      </c>
      <c r="Q50" s="387">
        <v>120.57419999999999</v>
      </c>
      <c r="R50" s="387">
        <v>135.92519999999999</v>
      </c>
      <c r="S50" s="387">
        <v>151.26600000000002</v>
      </c>
      <c r="T50" s="387">
        <v>166.61699999999999</v>
      </c>
      <c r="U50" s="387">
        <v>181.96800000000002</v>
      </c>
      <c r="V50" s="387">
        <v>197.31899999999999</v>
      </c>
      <c r="W50" s="387">
        <v>212.68019999999999</v>
      </c>
      <c r="X50" s="387">
        <v>228.02100000000002</v>
      </c>
      <c r="Y50" s="387">
        <v>243.38220000000001</v>
      </c>
      <c r="Z50" s="400">
        <v>258.72300000000001</v>
      </c>
    </row>
    <row r="51" spans="2:26" x14ac:dyDescent="0.2">
      <c r="B51" s="354"/>
      <c r="C51" s="354"/>
      <c r="D51" s="354"/>
      <c r="E51" s="354"/>
      <c r="F51" s="354"/>
      <c r="G51" s="354"/>
      <c r="H51" s="354"/>
      <c r="I51" s="354"/>
      <c r="J51" s="354"/>
      <c r="K51" s="354"/>
      <c r="L51" s="354"/>
      <c r="M51" s="354"/>
      <c r="N51" s="354"/>
      <c r="O51" s="353"/>
      <c r="P51" s="354"/>
      <c r="Q51" s="354"/>
      <c r="R51" s="354"/>
      <c r="S51" s="354"/>
      <c r="T51" s="354"/>
      <c r="U51" s="354"/>
      <c r="V51" s="354"/>
      <c r="W51" s="354"/>
      <c r="X51" s="354"/>
      <c r="Y51" s="354"/>
      <c r="Z51" s="354"/>
    </row>
    <row r="52" spans="2:26" ht="16.5" thickBot="1" x14ac:dyDescent="0.25">
      <c r="B52" s="642" t="s">
        <v>264</v>
      </c>
      <c r="C52" s="643"/>
      <c r="D52" s="643"/>
      <c r="E52" s="643"/>
      <c r="F52" s="643"/>
      <c r="G52" s="643"/>
      <c r="H52" s="643"/>
      <c r="I52" s="643"/>
      <c r="J52" s="643"/>
      <c r="K52" s="643"/>
      <c r="L52" s="643"/>
      <c r="M52" s="644"/>
      <c r="N52" s="354"/>
      <c r="O52" s="356"/>
      <c r="P52" s="356"/>
      <c r="Q52" s="356"/>
      <c r="R52" s="356"/>
      <c r="S52" s="356"/>
      <c r="T52" s="356"/>
      <c r="U52" s="356"/>
      <c r="V52" s="356"/>
      <c r="W52" s="356"/>
      <c r="X52" s="356"/>
      <c r="Y52" s="356"/>
      <c r="Z52" s="356"/>
    </row>
    <row r="53" spans="2:26" ht="13.5" thickBot="1" x14ac:dyDescent="0.25">
      <c r="B53" s="361"/>
      <c r="C53" s="357">
        <v>0.4</v>
      </c>
      <c r="D53" s="358">
        <v>0.5</v>
      </c>
      <c r="E53" s="358">
        <v>0.6</v>
      </c>
      <c r="F53" s="358">
        <v>0.7</v>
      </c>
      <c r="G53" s="358">
        <v>0.8</v>
      </c>
      <c r="H53" s="358">
        <v>0.9</v>
      </c>
      <c r="I53" s="359">
        <v>1</v>
      </c>
      <c r="J53" s="358">
        <v>1.1000000000000001</v>
      </c>
      <c r="K53" s="358">
        <v>1.2</v>
      </c>
      <c r="L53" s="358">
        <v>1.3</v>
      </c>
      <c r="M53" s="360">
        <v>1.4</v>
      </c>
      <c r="N53" s="353"/>
      <c r="O53" s="356"/>
      <c r="P53" s="356"/>
      <c r="Q53" s="356"/>
      <c r="R53" s="356"/>
      <c r="S53" s="356"/>
      <c r="T53" s="356"/>
      <c r="U53" s="356"/>
      <c r="V53" s="356"/>
      <c r="W53" s="356"/>
      <c r="X53" s="356"/>
      <c r="Y53" s="356"/>
      <c r="Z53" s="356"/>
    </row>
    <row r="54" spans="2:26" ht="12.75" customHeight="1" x14ac:dyDescent="0.2">
      <c r="B54" s="78">
        <v>0.5</v>
      </c>
      <c r="C54" s="401">
        <v>38.433599999999998</v>
      </c>
      <c r="D54" s="402">
        <v>42.452399999999997</v>
      </c>
      <c r="E54" s="402">
        <v>48.082799999999999</v>
      </c>
      <c r="F54" s="402">
        <v>53.590800000000002</v>
      </c>
      <c r="G54" s="402">
        <v>59.221200000000003</v>
      </c>
      <c r="H54" s="402">
        <v>64.729200000000006</v>
      </c>
      <c r="I54" s="402">
        <v>70.3596</v>
      </c>
      <c r="J54" s="402">
        <v>76.000200000000007</v>
      </c>
      <c r="K54" s="402">
        <v>81.498000000000005</v>
      </c>
      <c r="L54" s="402">
        <v>87.118200000000002</v>
      </c>
      <c r="M54" s="402">
        <v>92.636399999999995</v>
      </c>
      <c r="N54" s="354"/>
      <c r="O54" s="564" t="s">
        <v>213</v>
      </c>
      <c r="P54" s="565"/>
      <c r="Q54" s="565"/>
      <c r="R54" s="565"/>
      <c r="S54" s="565"/>
      <c r="T54" s="566"/>
      <c r="U54" s="365"/>
      <c r="V54" s="356"/>
      <c r="W54" s="356"/>
      <c r="X54"/>
      <c r="Y54"/>
      <c r="Z54"/>
    </row>
    <row r="55" spans="2:26" ht="12.75" customHeight="1" x14ac:dyDescent="0.2">
      <c r="B55" s="362">
        <v>0.6</v>
      </c>
      <c r="C55" s="403">
        <v>42.931800000000003</v>
      </c>
      <c r="D55" s="384">
        <v>47.501400000000004</v>
      </c>
      <c r="E55" s="384">
        <v>53.713200000000001</v>
      </c>
      <c r="F55" s="384">
        <v>59.924999999999997</v>
      </c>
      <c r="G55" s="384">
        <v>66.146999999999991</v>
      </c>
      <c r="H55" s="384">
        <v>72.471000000000004</v>
      </c>
      <c r="I55" s="384">
        <v>78.6828</v>
      </c>
      <c r="J55" s="384">
        <v>84.904799999999994</v>
      </c>
      <c r="K55" s="384">
        <v>91.126800000000003</v>
      </c>
      <c r="L55" s="384">
        <v>97.328400000000002</v>
      </c>
      <c r="M55" s="384">
        <v>103.56060000000001</v>
      </c>
      <c r="N55" s="354"/>
      <c r="O55" s="583" t="s">
        <v>238</v>
      </c>
      <c r="P55" s="583"/>
      <c r="Q55" s="583"/>
      <c r="R55" s="583"/>
      <c r="S55" s="583"/>
      <c r="T55" s="583"/>
      <c r="U55" s="301"/>
      <c r="V55" s="356"/>
      <c r="W55" s="356"/>
      <c r="X55"/>
      <c r="Y55"/>
      <c r="Z55"/>
    </row>
    <row r="56" spans="2:26" ht="12.75" customHeight="1" x14ac:dyDescent="0.2">
      <c r="B56" s="362">
        <v>0.7</v>
      </c>
      <c r="C56" s="403">
        <v>47.440199999999997</v>
      </c>
      <c r="D56" s="384">
        <v>52.540199999999999</v>
      </c>
      <c r="E56" s="384">
        <v>59.455800000000004</v>
      </c>
      <c r="F56" s="384">
        <v>66.259199999999993</v>
      </c>
      <c r="G56" s="384">
        <v>73.174799999999991</v>
      </c>
      <c r="H56" s="384">
        <v>80.090400000000002</v>
      </c>
      <c r="I56" s="384">
        <v>86.904000000000011</v>
      </c>
      <c r="J56" s="384">
        <v>93.809399999999997</v>
      </c>
      <c r="K56" s="384">
        <v>100.72499999999999</v>
      </c>
      <c r="L56" s="384">
        <v>107.5284</v>
      </c>
      <c r="M56" s="384">
        <v>114.4542</v>
      </c>
      <c r="N56" s="354"/>
      <c r="O56" s="583" t="s">
        <v>266</v>
      </c>
      <c r="P56" s="583"/>
      <c r="Q56" s="583"/>
      <c r="R56" s="583"/>
      <c r="S56" s="583"/>
      <c r="T56" s="583"/>
      <c r="U56" s="298">
        <v>0.15</v>
      </c>
      <c r="V56" s="356"/>
      <c r="W56" s="356"/>
      <c r="X56"/>
      <c r="Y56"/>
      <c r="Z56"/>
    </row>
    <row r="57" spans="2:26" ht="12.75" customHeight="1" x14ac:dyDescent="0.2">
      <c r="B57" s="362">
        <v>0.8</v>
      </c>
      <c r="C57" s="403">
        <v>51.071400000000004</v>
      </c>
      <c r="D57" s="384">
        <v>57.579000000000001</v>
      </c>
      <c r="E57" s="384">
        <v>65.086200000000005</v>
      </c>
      <c r="F57" s="384">
        <v>72.583199999999991</v>
      </c>
      <c r="G57" s="384">
        <v>80.212800000000001</v>
      </c>
      <c r="H57" s="384">
        <v>87.72</v>
      </c>
      <c r="I57" s="384">
        <v>95.216999999999999</v>
      </c>
      <c r="J57" s="384">
        <v>102.73439999999999</v>
      </c>
      <c r="K57" s="384">
        <v>110.34360000000001</v>
      </c>
      <c r="L57" s="384">
        <v>117.861</v>
      </c>
      <c r="M57" s="384">
        <v>125.358</v>
      </c>
      <c r="N57" s="354"/>
      <c r="O57" s="583" t="s">
        <v>267</v>
      </c>
      <c r="P57" s="583"/>
      <c r="Q57" s="583"/>
      <c r="R57" s="583"/>
      <c r="S57" s="583"/>
      <c r="T57" s="583"/>
      <c r="U57" s="298">
        <v>0.4</v>
      </c>
      <c r="V57" s="356"/>
      <c r="W57" s="356"/>
      <c r="X57"/>
      <c r="Y57"/>
      <c r="Z57"/>
    </row>
    <row r="58" spans="2:26" ht="12.75" customHeight="1" x14ac:dyDescent="0.2">
      <c r="B58" s="362">
        <v>0.9</v>
      </c>
      <c r="C58" s="403">
        <v>55.508400000000002</v>
      </c>
      <c r="D58" s="384">
        <v>62.628</v>
      </c>
      <c r="E58" s="384">
        <v>70.838999999999999</v>
      </c>
      <c r="F58" s="384">
        <v>78.917400000000001</v>
      </c>
      <c r="G58" s="384">
        <v>87.118200000000002</v>
      </c>
      <c r="H58" s="384">
        <v>95.349600000000009</v>
      </c>
      <c r="I58" s="384">
        <v>103.56060000000001</v>
      </c>
      <c r="J58" s="384">
        <v>111.741</v>
      </c>
      <c r="K58" s="384">
        <v>119.8398</v>
      </c>
      <c r="L58" s="384">
        <v>128.05080000000001</v>
      </c>
      <c r="M58" s="384">
        <v>136.26179999999999</v>
      </c>
      <c r="N58" s="354"/>
      <c r="O58" s="583" t="s">
        <v>105</v>
      </c>
      <c r="P58" s="583"/>
      <c r="Q58" s="583"/>
      <c r="R58" s="583"/>
      <c r="S58" s="583"/>
      <c r="T58" s="583"/>
      <c r="U58" s="298">
        <v>0.5</v>
      </c>
      <c r="V58" s="356"/>
      <c r="W58" s="356"/>
      <c r="X58"/>
      <c r="Y58"/>
      <c r="Z58"/>
    </row>
    <row r="59" spans="2:26" ht="12.75" customHeight="1" x14ac:dyDescent="0.2">
      <c r="B59" s="362">
        <v>1</v>
      </c>
      <c r="C59" s="403">
        <v>59.924999999999997</v>
      </c>
      <c r="D59" s="384">
        <v>67.666800000000009</v>
      </c>
      <c r="E59" s="384">
        <v>76.448999999999998</v>
      </c>
      <c r="F59" s="384">
        <v>85.251599999999996</v>
      </c>
      <c r="G59" s="384">
        <v>94.156199999999998</v>
      </c>
      <c r="H59" s="384">
        <v>102.9588</v>
      </c>
      <c r="I59" s="384">
        <v>111.87360000000001</v>
      </c>
      <c r="J59" s="384">
        <v>120.666</v>
      </c>
      <c r="K59" s="384">
        <v>129.46860000000001</v>
      </c>
      <c r="L59" s="384">
        <v>138.3732</v>
      </c>
      <c r="M59" s="384">
        <v>147.17579999999998</v>
      </c>
      <c r="N59" s="354"/>
      <c r="O59" s="583" t="s">
        <v>246</v>
      </c>
      <c r="P59" s="583"/>
      <c r="Q59" s="583"/>
      <c r="R59" s="583"/>
      <c r="S59" s="583"/>
      <c r="T59" s="583"/>
      <c r="U59" s="297" t="s">
        <v>258</v>
      </c>
      <c r="V59" s="356"/>
      <c r="W59" s="356"/>
      <c r="X59"/>
      <c r="Y59"/>
      <c r="Z59"/>
    </row>
    <row r="60" spans="2:26" ht="12.75" customHeight="1" x14ac:dyDescent="0.2">
      <c r="B60" s="362">
        <v>1.1000000000000001</v>
      </c>
      <c r="C60" s="403">
        <v>64.474199999999996</v>
      </c>
      <c r="D60" s="384">
        <v>75.6126</v>
      </c>
      <c r="E60" s="384">
        <v>83.854199999999992</v>
      </c>
      <c r="F60" s="384">
        <v>93.432000000000002</v>
      </c>
      <c r="G60" s="384">
        <v>103.1016</v>
      </c>
      <c r="H60" s="384">
        <v>112.8018</v>
      </c>
      <c r="I60" s="384">
        <v>122.47139999999999</v>
      </c>
      <c r="J60" s="384">
        <v>129.58080000000001</v>
      </c>
      <c r="K60" s="384">
        <v>139.0668</v>
      </c>
      <c r="L60" s="384">
        <v>148.57319999999999</v>
      </c>
      <c r="M60" s="384">
        <v>158.0796</v>
      </c>
      <c r="N60" s="354"/>
      <c r="O60" s="356"/>
      <c r="P60" s="356"/>
      <c r="Q60" s="356"/>
      <c r="R60" s="356"/>
      <c r="S60" s="356"/>
      <c r="T60" s="356"/>
      <c r="U60" s="356"/>
      <c r="V60" s="356"/>
      <c r="W60" s="356"/>
      <c r="X60" s="356"/>
      <c r="Y60" s="356"/>
      <c r="Z60" s="356"/>
    </row>
    <row r="61" spans="2:26" x14ac:dyDescent="0.2">
      <c r="B61" s="362">
        <v>1.2</v>
      </c>
      <c r="C61" s="403">
        <v>70.247399999999999</v>
      </c>
      <c r="D61" s="384">
        <v>81.508200000000002</v>
      </c>
      <c r="E61" s="384">
        <v>92.218199999999996</v>
      </c>
      <c r="F61" s="384">
        <v>101.83680000000001</v>
      </c>
      <c r="G61" s="384">
        <v>112.4448</v>
      </c>
      <c r="H61" s="384">
        <v>120.57419999999999</v>
      </c>
      <c r="I61" s="384">
        <v>130.96800000000002</v>
      </c>
      <c r="J61" s="384">
        <v>138.48540000000003</v>
      </c>
      <c r="K61" s="384">
        <v>148.69560000000001</v>
      </c>
      <c r="L61" s="384">
        <v>158.7834</v>
      </c>
      <c r="M61" s="384">
        <v>168.98339999999999</v>
      </c>
      <c r="N61" s="354"/>
      <c r="O61" s="356"/>
      <c r="P61" s="356"/>
      <c r="Q61" s="356"/>
      <c r="R61" s="356"/>
      <c r="S61" s="356"/>
      <c r="T61" s="356"/>
      <c r="U61" s="356"/>
      <c r="V61" s="356"/>
      <c r="W61" s="356"/>
      <c r="X61" s="356"/>
      <c r="Y61" s="356"/>
      <c r="Z61" s="356"/>
    </row>
    <row r="62" spans="2:26" x14ac:dyDescent="0.2">
      <c r="B62" s="362">
        <v>1.3</v>
      </c>
      <c r="C62" s="403">
        <v>75.490200000000002</v>
      </c>
      <c r="D62" s="384">
        <v>86.801999999999992</v>
      </c>
      <c r="E62" s="384">
        <v>98.144400000000005</v>
      </c>
      <c r="F62" s="384">
        <v>109.58880000000001</v>
      </c>
      <c r="G62" s="384">
        <v>119.7684</v>
      </c>
      <c r="H62" s="384">
        <v>130.97819999999999</v>
      </c>
      <c r="I62" s="384">
        <v>142.18800000000002</v>
      </c>
      <c r="J62" s="384">
        <v>147.52260000000001</v>
      </c>
      <c r="K62" s="384">
        <v>158.304</v>
      </c>
      <c r="L62" s="384">
        <v>169.09559999999999</v>
      </c>
      <c r="M62" s="384">
        <v>179.8974</v>
      </c>
      <c r="N62" s="354"/>
      <c r="O62" s="356"/>
      <c r="P62" s="356"/>
      <c r="Q62" s="356"/>
      <c r="R62" s="356"/>
      <c r="S62" s="356"/>
      <c r="T62" s="356"/>
      <c r="U62" s="356"/>
      <c r="V62" s="356"/>
      <c r="W62" s="356"/>
      <c r="X62" s="356"/>
      <c r="Y62" s="356"/>
      <c r="Z62" s="356"/>
    </row>
    <row r="63" spans="2:26" x14ac:dyDescent="0.2">
      <c r="B63" s="362">
        <v>1.4</v>
      </c>
      <c r="C63" s="403">
        <v>79.386600000000001</v>
      </c>
      <c r="D63" s="384">
        <v>92.116200000000006</v>
      </c>
      <c r="E63" s="384">
        <v>104.1726</v>
      </c>
      <c r="F63" s="384">
        <v>116.2188</v>
      </c>
      <c r="G63" s="384">
        <v>126.9594</v>
      </c>
      <c r="H63" s="384">
        <v>138.90360000000001</v>
      </c>
      <c r="I63" s="384">
        <v>148.55279999999999</v>
      </c>
      <c r="J63" s="384">
        <v>156.4374</v>
      </c>
      <c r="K63" s="384">
        <v>167.92259999999999</v>
      </c>
      <c r="L63" s="384">
        <v>179.29560000000001</v>
      </c>
      <c r="M63" s="384">
        <v>190.79100000000003</v>
      </c>
      <c r="N63" s="354"/>
      <c r="O63" s="356"/>
      <c r="P63" s="356"/>
      <c r="Q63" s="356"/>
      <c r="R63" s="356"/>
      <c r="S63" s="356"/>
      <c r="T63" s="356"/>
      <c r="U63" s="356"/>
      <c r="V63" s="356"/>
      <c r="W63" s="356"/>
      <c r="X63" s="356"/>
      <c r="Y63" s="356"/>
      <c r="Z63" s="356"/>
    </row>
    <row r="64" spans="2:26" x14ac:dyDescent="0.2">
      <c r="B64" s="362">
        <v>1.5</v>
      </c>
      <c r="C64" s="403">
        <v>82.691400000000002</v>
      </c>
      <c r="D64" s="384">
        <v>96.461399999999998</v>
      </c>
      <c r="E64" s="384">
        <v>109.0278</v>
      </c>
      <c r="F64" s="384">
        <v>121.7166</v>
      </c>
      <c r="G64" s="384">
        <v>134.27279999999999</v>
      </c>
      <c r="H64" s="384">
        <v>144.7176</v>
      </c>
      <c r="I64" s="384">
        <v>156.3252</v>
      </c>
      <c r="J64" s="384">
        <v>165.34199999999998</v>
      </c>
      <c r="K64" s="384">
        <v>177.429</v>
      </c>
      <c r="L64" s="384">
        <v>189.61799999999999</v>
      </c>
      <c r="M64" s="384">
        <v>201.68459999999999</v>
      </c>
      <c r="N64" s="354"/>
      <c r="O64" s="356"/>
      <c r="P64" s="356"/>
      <c r="Q64" s="356"/>
      <c r="R64" s="356"/>
      <c r="S64" s="356"/>
      <c r="T64" s="356"/>
      <c r="U64" s="356"/>
      <c r="V64" s="356"/>
      <c r="W64" s="356"/>
      <c r="X64" s="356"/>
      <c r="Y64" s="356"/>
      <c r="Z64" s="356"/>
    </row>
    <row r="65" spans="2:26" x14ac:dyDescent="0.2">
      <c r="B65" s="362">
        <v>1.6</v>
      </c>
      <c r="C65" s="403">
        <v>86.720399999999998</v>
      </c>
      <c r="D65" s="384">
        <v>100.25580000000001</v>
      </c>
      <c r="E65" s="384">
        <v>115.01520000000001</v>
      </c>
      <c r="F65" s="384">
        <v>128.29560000000001</v>
      </c>
      <c r="G65" s="384">
        <v>139.4238</v>
      </c>
      <c r="H65" s="384">
        <v>151.78620000000001</v>
      </c>
      <c r="I65" s="384">
        <v>164.83199999999999</v>
      </c>
      <c r="J65" s="384">
        <v>174.369</v>
      </c>
      <c r="K65" s="384">
        <v>187.03740000000002</v>
      </c>
      <c r="L65" s="384">
        <v>199.81800000000001</v>
      </c>
      <c r="M65" s="384">
        <v>212.6088</v>
      </c>
      <c r="N65" s="354"/>
      <c r="O65" s="356"/>
      <c r="P65" s="356"/>
      <c r="Q65" s="356"/>
      <c r="R65" s="356"/>
      <c r="S65" s="356"/>
      <c r="T65" s="356"/>
      <c r="U65" s="356"/>
      <c r="V65" s="356"/>
      <c r="W65" s="356"/>
      <c r="X65" s="356"/>
      <c r="Y65" s="356"/>
      <c r="Z65" s="356"/>
    </row>
    <row r="66" spans="2:26" x14ac:dyDescent="0.2">
      <c r="B66" s="362">
        <v>1.7</v>
      </c>
      <c r="C66" s="403">
        <v>91.259399999999999</v>
      </c>
      <c r="D66" s="384">
        <v>104.907</v>
      </c>
      <c r="E66" s="384">
        <v>119.09520000000001</v>
      </c>
      <c r="F66" s="384">
        <v>132.9468</v>
      </c>
      <c r="G66" s="384">
        <v>145.9212</v>
      </c>
      <c r="H66" s="384">
        <v>159.55860000000001</v>
      </c>
      <c r="I66" s="384">
        <v>173.3184</v>
      </c>
      <c r="J66" s="384">
        <v>183.28380000000001</v>
      </c>
      <c r="K66" s="384">
        <v>196.64580000000001</v>
      </c>
      <c r="L66" s="384">
        <v>210.0078</v>
      </c>
      <c r="M66" s="384">
        <v>223.51259999999999</v>
      </c>
      <c r="N66" s="354"/>
      <c r="O66" s="356"/>
      <c r="P66" s="356"/>
      <c r="Q66" s="356"/>
      <c r="R66" s="356"/>
      <c r="S66" s="356"/>
      <c r="T66" s="356"/>
      <c r="U66" s="356"/>
      <c r="V66" s="356"/>
      <c r="W66" s="356"/>
      <c r="X66" s="356"/>
      <c r="Y66" s="356"/>
      <c r="Z66" s="356"/>
    </row>
    <row r="67" spans="2:26" x14ac:dyDescent="0.2">
      <c r="B67" s="362">
        <v>1.8</v>
      </c>
      <c r="C67" s="403">
        <v>93.809399999999997</v>
      </c>
      <c r="D67" s="384">
        <v>107.87520000000001</v>
      </c>
      <c r="E67" s="384">
        <v>121.9512</v>
      </c>
      <c r="F67" s="384">
        <v>136.017</v>
      </c>
      <c r="G67" s="384">
        <v>150.10319999999999</v>
      </c>
      <c r="H67" s="384">
        <v>164.05680000000001</v>
      </c>
      <c r="I67" s="384">
        <v>178.12260000000001</v>
      </c>
      <c r="J67" s="384">
        <v>192.1986</v>
      </c>
      <c r="K67" s="384">
        <v>206.27459999999999</v>
      </c>
      <c r="L67" s="384">
        <v>220.34040000000002</v>
      </c>
      <c r="M67" s="384">
        <v>234.40620000000001</v>
      </c>
      <c r="N67" s="354"/>
      <c r="O67" s="356"/>
      <c r="P67" s="356"/>
      <c r="Q67" s="356"/>
      <c r="R67" s="356"/>
      <c r="S67" s="356"/>
      <c r="T67" s="356"/>
      <c r="U67" s="356"/>
      <c r="V67" s="356"/>
      <c r="W67" s="356"/>
      <c r="X67" s="356"/>
      <c r="Y67" s="356"/>
      <c r="Z67" s="356"/>
    </row>
    <row r="68" spans="2:26" x14ac:dyDescent="0.2">
      <c r="B68" s="362">
        <v>1.9</v>
      </c>
      <c r="C68" s="403">
        <v>98.1648</v>
      </c>
      <c r="D68" s="384">
        <v>112.9344</v>
      </c>
      <c r="E68" s="384">
        <v>127.58159999999999</v>
      </c>
      <c r="F68" s="384">
        <v>142.3614</v>
      </c>
      <c r="G68" s="384">
        <v>157.0188</v>
      </c>
      <c r="H68" s="384">
        <v>171.79860000000002</v>
      </c>
      <c r="I68" s="384">
        <v>186.44579999999999</v>
      </c>
      <c r="J68" s="384">
        <v>201.11339999999998</v>
      </c>
      <c r="K68" s="384">
        <v>215.88300000000001</v>
      </c>
      <c r="L68" s="384">
        <v>230.54040000000001</v>
      </c>
      <c r="M68" s="384">
        <v>245.3202</v>
      </c>
      <c r="N68" s="356"/>
      <c r="O68" s="356"/>
      <c r="P68" s="356"/>
      <c r="Q68" s="356"/>
      <c r="R68" s="356"/>
      <c r="S68" s="356"/>
      <c r="T68" s="356"/>
      <c r="U68" s="356"/>
      <c r="V68" s="356"/>
      <c r="W68" s="356"/>
      <c r="X68" s="356"/>
      <c r="Y68" s="356"/>
      <c r="Z68" s="356"/>
    </row>
    <row r="69" spans="2:26" x14ac:dyDescent="0.2">
      <c r="B69" s="362">
        <v>2</v>
      </c>
      <c r="C69" s="403">
        <v>102.61199999999999</v>
      </c>
      <c r="D69" s="384">
        <v>117.97320000000001</v>
      </c>
      <c r="E69" s="384">
        <v>133.33439999999999</v>
      </c>
      <c r="F69" s="384">
        <v>148.69560000000001</v>
      </c>
      <c r="G69" s="384">
        <v>164.05680000000001</v>
      </c>
      <c r="H69" s="384">
        <v>179.40779999999998</v>
      </c>
      <c r="I69" s="384">
        <v>194.76900000000001</v>
      </c>
      <c r="J69" s="384">
        <v>210.1506</v>
      </c>
      <c r="K69" s="384">
        <v>225.4914</v>
      </c>
      <c r="L69" s="384">
        <v>240.86279999999999</v>
      </c>
      <c r="M69" s="384">
        <v>256.22399999999999</v>
      </c>
      <c r="N69" s="356"/>
      <c r="O69" s="356"/>
      <c r="P69" s="356"/>
      <c r="Q69" s="356"/>
      <c r="R69" s="356"/>
      <c r="S69" s="356"/>
      <c r="T69" s="356"/>
      <c r="U69" s="356"/>
      <c r="V69" s="356"/>
      <c r="W69" s="356"/>
      <c r="X69" s="356"/>
      <c r="Y69" s="356"/>
      <c r="Z69" s="356"/>
    </row>
    <row r="70" spans="2:26" x14ac:dyDescent="0.2">
      <c r="B70" s="362">
        <v>2.1</v>
      </c>
      <c r="C70" s="403">
        <v>106.947</v>
      </c>
      <c r="D70" s="384">
        <v>123.012</v>
      </c>
      <c r="E70" s="384">
        <v>138.96480000000003</v>
      </c>
      <c r="F70" s="384">
        <v>155.0094</v>
      </c>
      <c r="G70" s="384">
        <v>170.97240000000002</v>
      </c>
      <c r="H70" s="384">
        <v>187.03740000000002</v>
      </c>
      <c r="I70" s="384">
        <v>202.98</v>
      </c>
      <c r="J70" s="384">
        <v>219.05519999999999</v>
      </c>
      <c r="K70" s="384">
        <v>235.12019999999998</v>
      </c>
      <c r="L70" s="384">
        <v>251.07300000000001</v>
      </c>
      <c r="M70" s="384">
        <v>267.12779999999998</v>
      </c>
      <c r="N70" s="354"/>
      <c r="O70" s="356"/>
      <c r="P70" s="356"/>
      <c r="Q70" s="356"/>
      <c r="R70" s="356"/>
      <c r="S70" s="356"/>
      <c r="T70" s="356"/>
      <c r="U70" s="356"/>
      <c r="V70" s="356"/>
      <c r="W70" s="356"/>
      <c r="X70" s="356"/>
      <c r="Y70" s="356"/>
      <c r="Z70" s="356"/>
    </row>
    <row r="71" spans="2:26" x14ac:dyDescent="0.2">
      <c r="B71" s="362">
        <v>2.2000000000000002</v>
      </c>
      <c r="C71" s="403">
        <v>111.29220000000001</v>
      </c>
      <c r="D71" s="384">
        <v>128.05080000000001</v>
      </c>
      <c r="E71" s="384">
        <v>144.70740000000001</v>
      </c>
      <c r="F71" s="384">
        <v>161.35380000000001</v>
      </c>
      <c r="G71" s="384">
        <v>178.0104</v>
      </c>
      <c r="H71" s="384">
        <v>194.667</v>
      </c>
      <c r="I71" s="384">
        <v>211.3236</v>
      </c>
      <c r="J71" s="384">
        <v>227.97</v>
      </c>
      <c r="K71" s="384">
        <v>244.6164</v>
      </c>
      <c r="L71" s="384">
        <v>261.375</v>
      </c>
      <c r="M71" s="384">
        <v>278.02139999999997</v>
      </c>
      <c r="N71" s="354"/>
      <c r="O71" s="356"/>
      <c r="P71" s="356"/>
      <c r="Q71" s="356"/>
      <c r="R71" s="356"/>
      <c r="S71" s="356"/>
      <c r="T71" s="356"/>
      <c r="U71" s="356"/>
      <c r="V71" s="356"/>
      <c r="W71" s="356"/>
      <c r="X71" s="356"/>
      <c r="Y71" s="356"/>
      <c r="Z71" s="356"/>
    </row>
    <row r="72" spans="2:26" ht="13.5" thickBot="1" x14ac:dyDescent="0.25">
      <c r="B72" s="75">
        <v>2.2999999999999998</v>
      </c>
      <c r="C72" s="403">
        <v>115.7394</v>
      </c>
      <c r="D72" s="384">
        <v>132.63060000000002</v>
      </c>
      <c r="E72" s="384">
        <v>149.52180000000001</v>
      </c>
      <c r="F72" s="384">
        <v>166.39259999999999</v>
      </c>
      <c r="G72" s="384">
        <v>183.28380000000001</v>
      </c>
      <c r="H72" s="384">
        <v>200.16480000000001</v>
      </c>
      <c r="I72" s="384">
        <v>217.04579999999999</v>
      </c>
      <c r="J72" s="384">
        <v>233.94720000000001</v>
      </c>
      <c r="K72" s="384">
        <v>250.82820000000001</v>
      </c>
      <c r="L72" s="384">
        <v>267.7296</v>
      </c>
      <c r="M72" s="384">
        <v>284.60039999999998</v>
      </c>
      <c r="N72" s="354"/>
      <c r="Y72" s="356"/>
      <c r="Z72" s="356"/>
    </row>
  </sheetData>
  <mergeCells count="12">
    <mergeCell ref="O55:T55"/>
    <mergeCell ref="O56:T56"/>
    <mergeCell ref="O57:T57"/>
    <mergeCell ref="O58:T58"/>
    <mergeCell ref="O59:T59"/>
    <mergeCell ref="B6:Z6"/>
    <mergeCell ref="O54:T54"/>
    <mergeCell ref="B8:M8"/>
    <mergeCell ref="O8:Z8"/>
    <mergeCell ref="B30:M30"/>
    <mergeCell ref="O30:Z30"/>
    <mergeCell ref="B52:M52"/>
  </mergeCells>
  <conditionalFormatting sqref="B9 B31 B53 O9 O31">
    <cfRule type="cellIs" dxfId="7" priority="10" operator="equal">
      <formula>_xlfn.CEILING.MATH(Высота,0.2)</formula>
    </cfRule>
  </conditionalFormatting>
  <conditionalFormatting sqref="B9 B31 B53 O9 O31">
    <cfRule type="cellIs" dxfId="6" priority="9" operator="equal">
      <formula>_xlfn.CEILING.MATH(Ширина,0.1)</formula>
    </cfRule>
  </conditionalFormatting>
  <pageMargins left="0" right="0" top="0.74803149606299213" bottom="0.74803149606299213" header="0.31496062992125984" footer="0.31496062992125984"/>
  <pageSetup paperSize="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4</vt:i4>
      </vt:variant>
    </vt:vector>
  </HeadingPairs>
  <TitlesOfParts>
    <vt:vector size="17" baseType="lpstr">
      <vt:lpstr>Алюминий Amigo</vt:lpstr>
      <vt:lpstr>Вертикалка Amigo</vt:lpstr>
      <vt:lpstr>Рулонка Mini  $</vt:lpstr>
      <vt:lpstr>Рулонка MGS $ </vt:lpstr>
      <vt:lpstr>Рулонка LVT ($)</vt:lpstr>
      <vt:lpstr>Кас. рулонка Uni 2 $</vt:lpstr>
      <vt:lpstr>Кассетная рулонка Uni 2 пруж. $</vt:lpstr>
      <vt:lpstr>Зебра Мini $</vt:lpstr>
      <vt:lpstr>Зебра UNI 2 $</vt:lpstr>
      <vt:lpstr>Зебра MGS $</vt:lpstr>
      <vt:lpstr>карнизы рим. шторы $</vt:lpstr>
      <vt:lpstr>Зебра LVT </vt:lpstr>
      <vt:lpstr>Плиссе Аmigo</vt:lpstr>
      <vt:lpstr>'Алюминий Amigo'!Область_печати</vt:lpstr>
      <vt:lpstr>'Вертикалка Amigo'!Область_печати</vt:lpstr>
      <vt:lpstr>'Кас. рулонка Uni 2 $'!Область_печати</vt:lpstr>
      <vt:lpstr>'Рулонка Mini  $'!Область_печати</vt:lpstr>
    </vt:vector>
  </TitlesOfParts>
  <Company>AMIGO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Прайс</dc:title>
  <dc:creator>Стас</dc:creator>
  <cp:lastModifiedBy>Vasin</cp:lastModifiedBy>
  <cp:lastPrinted>2016-05-10T12:15:48Z</cp:lastPrinted>
  <dcterms:created xsi:type="dcterms:W3CDTF">2001-12-29T11:57:18Z</dcterms:created>
  <dcterms:modified xsi:type="dcterms:W3CDTF">2018-11-01T20:15:21Z</dcterms:modified>
</cp:coreProperties>
</file>